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Mi unidad\Formatos\Cedulas de supervision\"/>
    </mc:Choice>
  </mc:AlternateContent>
  <xr:revisionPtr revIDLastSave="0" documentId="13_ncr:1_{D34910C5-FB94-4179-97B6-A3AB4130718D}" xr6:coauthVersionLast="47" xr6:coauthVersionMax="47" xr10:uidLastSave="{00000000-0000-0000-0000-000000000000}"/>
  <bookViews>
    <workbookView xWindow="-120" yWindow="-120" windowWidth="29040" windowHeight="15720" firstSheet="2" activeTab="5" xr2:uid="{00000000-000D-0000-FFFF-FFFF00000000}"/>
    <workbookView xWindow="-120" yWindow="-120" windowWidth="29040" windowHeight="15720" activeTab="5" xr2:uid="{61952FDD-A737-46CD-BC76-D142B4B5F2BE}"/>
  </bookViews>
  <sheets>
    <sheet name="Datos Generales " sheetId="2" r:id="rId1"/>
    <sheet name="Estructura " sheetId="3" r:id="rId2"/>
    <sheet name="Proceso " sheetId="4" r:id="rId3"/>
    <sheet name="Indicadores " sheetId="5" r:id="rId4"/>
    <sheet name="Resultado de la supervision fin" sheetId="6" r:id="rId5"/>
    <sheet name="DGE" sheetId="7" r:id="rId6"/>
  </sheets>
  <definedNames>
    <definedName name="_xlnm.Print_Area" localSheetId="0">'Datos Generales '!$A$1:$L$31</definedName>
    <definedName name="_xlnm.Print_Area" localSheetId="1">'Estructura '!$B$3:$AP$112</definedName>
    <definedName name="_xlnm.Print_Area" localSheetId="3">'Indicadores '!$B$1:$AB$29</definedName>
    <definedName name="_xlnm.Print_Area" localSheetId="2">'Proceso '!$A$3:$AQ$156</definedName>
    <definedName name="_xlnm.Print_Area" localSheetId="4">'Resultado de la supervision fin'!$A$1:$AF$23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 i="7" l="1"/>
  <c r="W93" i="7" s="1"/>
  <c r="W99" i="7" s="1"/>
  <c r="N93" i="7"/>
  <c r="N99" i="7" s="1"/>
  <c r="K93" i="7"/>
  <c r="Q81" i="7"/>
  <c r="W81" i="7" s="1"/>
  <c r="N81" i="7"/>
  <c r="K81" i="7"/>
  <c r="Q59" i="7"/>
  <c r="W59" i="7" s="1"/>
  <c r="N59" i="7"/>
  <c r="K59" i="7"/>
  <c r="Q38" i="7"/>
  <c r="W38" i="7" s="1"/>
  <c r="N38" i="7"/>
  <c r="K38" i="7"/>
  <c r="Q24" i="7"/>
  <c r="W24" i="7" s="1"/>
  <c r="N24" i="7"/>
  <c r="K24" i="7"/>
  <c r="Q66" i="4"/>
  <c r="N66" i="4"/>
  <c r="K66" i="4"/>
  <c r="Q99" i="7" l="1"/>
  <c r="T99" i="7" s="1"/>
  <c r="Z99" i="7" s="1"/>
  <c r="K99" i="7"/>
  <c r="T93" i="7"/>
  <c r="Z93" i="7" s="1"/>
  <c r="T81" i="7"/>
  <c r="Z81" i="7" s="1"/>
  <c r="T59" i="7"/>
  <c r="Z59" i="7" s="1"/>
  <c r="T38" i="7"/>
  <c r="Z38" i="7" s="1"/>
  <c r="T24" i="7"/>
  <c r="Z24" i="7" s="1"/>
  <c r="V25" i="5"/>
  <c r="R24" i="5"/>
  <c r="P24" i="5"/>
  <c r="N24" i="5"/>
  <c r="K151" i="4"/>
  <c r="K152" i="4"/>
  <c r="K150" i="4"/>
  <c r="Q69" i="4" l="1"/>
  <c r="N69" i="4"/>
  <c r="K69" i="4"/>
  <c r="Q36" i="4"/>
  <c r="N36" i="4"/>
  <c r="K36" i="4"/>
  <c r="Z37" i="4"/>
  <c r="Q38" i="4"/>
  <c r="N38" i="4"/>
  <c r="K38" i="4"/>
  <c r="Q37" i="4"/>
  <c r="K37" i="4"/>
  <c r="T69" i="4"/>
  <c r="Z67" i="3"/>
  <c r="W69" i="4" l="1"/>
  <c r="W66" i="4"/>
  <c r="Z66" i="4" s="1"/>
  <c r="Z69" i="4" s="1"/>
  <c r="Q42" i="3"/>
  <c r="N42" i="3"/>
  <c r="K42" i="3"/>
  <c r="K44" i="3" l="1"/>
  <c r="AN39" i="6" l="1"/>
  <c r="AN40" i="6"/>
  <c r="AN41" i="6"/>
  <c r="AN42" i="6"/>
  <c r="AN43" i="6"/>
  <c r="AN49" i="6"/>
  <c r="AN50" i="6"/>
  <c r="AN51" i="6"/>
  <c r="AN52" i="6"/>
  <c r="AN53" i="6"/>
  <c r="AN59" i="6"/>
  <c r="AN60" i="6"/>
  <c r="AN61" i="6"/>
  <c r="AN62" i="6"/>
  <c r="AN63" i="6"/>
  <c r="AN64" i="6"/>
  <c r="AN65" i="6"/>
  <c r="AN66" i="6"/>
  <c r="AN67" i="6"/>
  <c r="AN68" i="6"/>
  <c r="AN69" i="6"/>
  <c r="AN70" i="6"/>
  <c r="AN71" i="6"/>
  <c r="AN72" i="6"/>
  <c r="AN78" i="6"/>
  <c r="AN79" i="6"/>
  <c r="AN80" i="6"/>
  <c r="AN81" i="6"/>
  <c r="K65" i="3"/>
  <c r="K68" i="3" s="1"/>
  <c r="K93" i="3"/>
  <c r="K107" i="3"/>
  <c r="Q65" i="3"/>
  <c r="W107" i="3" s="1"/>
  <c r="Q93" i="3"/>
  <c r="K94" i="3"/>
  <c r="Q108" i="3" s="1"/>
  <c r="K108" i="3"/>
  <c r="Q94" i="3"/>
  <c r="W108" i="3" s="1"/>
  <c r="Q109" i="3"/>
  <c r="K109" i="3"/>
  <c r="Q44" i="3"/>
  <c r="W109" i="3" s="1"/>
  <c r="K13" i="4"/>
  <c r="K84" i="4"/>
  <c r="W84" i="4" s="1"/>
  <c r="K109" i="4"/>
  <c r="W109" i="4" s="1"/>
  <c r="K133" i="4"/>
  <c r="W133" i="4" s="1"/>
  <c r="Z133" i="4" s="1"/>
  <c r="Q13" i="4"/>
  <c r="Q84" i="4"/>
  <c r="Q87" i="4" s="1"/>
  <c r="Q109" i="4"/>
  <c r="Q112" i="4" s="1"/>
  <c r="Q133" i="4"/>
  <c r="K134" i="4"/>
  <c r="Q134" i="4"/>
  <c r="W151" i="4" s="1"/>
  <c r="K135" i="4"/>
  <c r="Q135" i="4"/>
  <c r="W152" i="4" s="1"/>
  <c r="K24" i="5"/>
  <c r="R27" i="5"/>
  <c r="N65" i="3"/>
  <c r="T107" i="3" s="1"/>
  <c r="N93" i="3"/>
  <c r="N13" i="4"/>
  <c r="N84" i="4"/>
  <c r="N87" i="4" s="1"/>
  <c r="N109" i="4"/>
  <c r="N112" i="4" s="1"/>
  <c r="N133" i="4"/>
  <c r="N94" i="3"/>
  <c r="T108" i="3" s="1"/>
  <c r="N37" i="4"/>
  <c r="N134" i="4"/>
  <c r="T151" i="4" s="1"/>
  <c r="N44" i="3"/>
  <c r="N45" i="3" s="1"/>
  <c r="T109" i="3"/>
  <c r="N135" i="4"/>
  <c r="T152" i="4" s="1"/>
  <c r="I27" i="5"/>
  <c r="K26" i="5"/>
  <c r="T136" i="4"/>
  <c r="T112" i="4"/>
  <c r="T87" i="4"/>
  <c r="W38" i="4"/>
  <c r="Z38" i="4" s="1"/>
  <c r="T39" i="4"/>
  <c r="T16" i="4"/>
  <c r="T45" i="3"/>
  <c r="T68" i="3"/>
  <c r="T96" i="3"/>
  <c r="W42" i="3"/>
  <c r="Z42" i="3" s="1"/>
  <c r="AN39" i="2"/>
  <c r="AN40" i="2"/>
  <c r="AN41" i="2"/>
  <c r="AN42" i="2"/>
  <c r="AN43" i="2"/>
  <c r="AN49" i="2"/>
  <c r="AN50" i="2"/>
  <c r="AN51" i="2"/>
  <c r="AN52" i="2"/>
  <c r="AN53" i="2"/>
  <c r="AN59" i="2"/>
  <c r="AN60" i="2"/>
  <c r="AN61" i="2"/>
  <c r="AN62" i="2"/>
  <c r="AN63" i="2"/>
  <c r="AN64" i="2"/>
  <c r="AN65" i="2"/>
  <c r="AN66" i="2"/>
  <c r="AN67" i="2"/>
  <c r="AN68" i="2"/>
  <c r="AN69" i="2"/>
  <c r="AN70" i="2"/>
  <c r="AN71" i="2"/>
  <c r="AN72" i="2"/>
  <c r="AN78" i="2"/>
  <c r="AN79" i="2"/>
  <c r="AN80" i="2"/>
  <c r="AN81" i="2"/>
  <c r="N68" i="3" l="1"/>
  <c r="Q68" i="3"/>
  <c r="W110" i="3" s="1"/>
  <c r="K86" i="6"/>
  <c r="W86" i="6" s="1"/>
  <c r="Z86" i="6" s="1"/>
  <c r="W68" i="3"/>
  <c r="N96" i="3"/>
  <c r="Q45" i="3"/>
  <c r="N136" i="4"/>
  <c r="W150" i="4"/>
  <c r="N150" i="4" s="1"/>
  <c r="N16" i="4"/>
  <c r="T150" i="4"/>
  <c r="T153" i="4" s="1"/>
  <c r="K27" i="5"/>
  <c r="P27" i="5"/>
  <c r="W13" i="4"/>
  <c r="Z13" i="4" s="1"/>
  <c r="Z16" i="4" s="1"/>
  <c r="Q150" i="4"/>
  <c r="Z109" i="4"/>
  <c r="Z112" i="4" s="1"/>
  <c r="Z84" i="4"/>
  <c r="Z87" i="4" s="1"/>
  <c r="Q39" i="4"/>
  <c r="K16" i="4"/>
  <c r="W16" i="4" s="1"/>
  <c r="N39" i="4"/>
  <c r="S10" i="6"/>
  <c r="N151" i="4"/>
  <c r="S9" i="6"/>
  <c r="Q136" i="4"/>
  <c r="V9" i="6"/>
  <c r="N152" i="4"/>
  <c r="J9" i="6"/>
  <c r="Q96" i="3"/>
  <c r="K96" i="3"/>
  <c r="W96" i="3" s="1"/>
  <c r="N109" i="3"/>
  <c r="Z109" i="3" s="1"/>
  <c r="AC109" i="3" s="1"/>
  <c r="N108" i="3"/>
  <c r="Z108" i="3" s="1"/>
  <c r="AC108" i="3" s="1"/>
  <c r="K110" i="3"/>
  <c r="N107" i="3"/>
  <c r="T24" i="5"/>
  <c r="V24" i="5" s="1"/>
  <c r="N27" i="5"/>
  <c r="K136" i="4"/>
  <c r="W136" i="4" s="1"/>
  <c r="K112" i="4"/>
  <c r="W112" i="4" s="1"/>
  <c r="K87" i="4"/>
  <c r="W87" i="4" s="1"/>
  <c r="K153" i="4"/>
  <c r="Q151" i="4"/>
  <c r="P9" i="6" s="1"/>
  <c r="Q152" i="4"/>
  <c r="P10" i="6" s="1"/>
  <c r="W65" i="3"/>
  <c r="Z65" i="3" s="1"/>
  <c r="Z68" i="3" s="1"/>
  <c r="W44" i="3"/>
  <c r="Z44" i="3" s="1"/>
  <c r="Z45" i="3" s="1"/>
  <c r="K86" i="2"/>
  <c r="W86" i="2" s="1"/>
  <c r="Z86" i="2" s="1"/>
  <c r="Q107" i="3"/>
  <c r="W94" i="3"/>
  <c r="Z94" i="3" s="1"/>
  <c r="W93" i="3"/>
  <c r="Z93" i="3" s="1"/>
  <c r="K45" i="3"/>
  <c r="Q16" i="4"/>
  <c r="W135" i="4"/>
  <c r="Z135" i="4" s="1"/>
  <c r="W134" i="4"/>
  <c r="Z134" i="4" s="1"/>
  <c r="J10" i="6"/>
  <c r="J8" i="6"/>
  <c r="T110" i="3" l="1"/>
  <c r="V8" i="6"/>
  <c r="M8" i="6" s="1"/>
  <c r="T27" i="5"/>
  <c r="M9" i="6"/>
  <c r="Y9" i="6" s="1"/>
  <c r="AB9" i="6" s="1"/>
  <c r="W153" i="4"/>
  <c r="N153" i="4" s="1"/>
  <c r="S8" i="6"/>
  <c r="S11" i="6" s="1"/>
  <c r="Z151" i="4"/>
  <c r="AC151" i="4" s="1"/>
  <c r="Z152" i="4"/>
  <c r="AC152" i="4" s="1"/>
  <c r="V10" i="6"/>
  <c r="M10" i="6" s="1"/>
  <c r="Y10" i="6" s="1"/>
  <c r="AB10" i="6" s="1"/>
  <c r="N110" i="3"/>
  <c r="V27" i="5"/>
  <c r="V28" i="5" s="1"/>
  <c r="Q110" i="3"/>
  <c r="W45" i="3"/>
  <c r="Z136" i="4"/>
  <c r="W36" i="4"/>
  <c r="K39" i="4"/>
  <c r="W39" i="4" s="1"/>
  <c r="Z107" i="3"/>
  <c r="P8" i="6"/>
  <c r="J11" i="6"/>
  <c r="Z96" i="3"/>
  <c r="Z150" i="4"/>
  <c r="AC150" i="4" s="1"/>
  <c r="Q153" i="4"/>
  <c r="AC107" i="3" l="1"/>
  <c r="AC110" i="3" s="1"/>
  <c r="AC111" i="3" s="1"/>
  <c r="Z36" i="4"/>
  <c r="Z39" i="4" s="1"/>
  <c r="V11" i="6"/>
  <c r="AC153" i="4"/>
  <c r="AC154" i="4" s="1"/>
  <c r="Z153" i="4"/>
  <c r="Z110" i="3"/>
  <c r="M11" i="6"/>
  <c r="P11" i="6"/>
  <c r="Y8" i="6"/>
  <c r="AB8" i="6" s="1"/>
  <c r="AB11" i="6" s="1"/>
  <c r="AB12" i="6" l="1"/>
  <c r="Y11" i="6"/>
</calcChain>
</file>

<file path=xl/sharedStrings.xml><?xml version="1.0" encoding="utf-8"?>
<sst xmlns="http://schemas.openxmlformats.org/spreadsheetml/2006/main" count="740" uniqueCount="260">
  <si>
    <t xml:space="preserve">  CÉDULA DE SUPERVISIÓN NIVEL HOSPITAL</t>
  </si>
  <si>
    <t xml:space="preserve">Entidad Federativa: </t>
  </si>
  <si>
    <t>Fecha:</t>
  </si>
  <si>
    <t xml:space="preserve">Nombre de la Jurisdicción Sanitaria </t>
  </si>
  <si>
    <t>Nombre de Municipio</t>
  </si>
  <si>
    <t xml:space="preserve">Nombre de la localidad o ciudad </t>
  </si>
  <si>
    <t>Nombre del Hospital</t>
  </si>
  <si>
    <t>*Marque con una X el tipo de unidad hospitalaria</t>
  </si>
  <si>
    <t>HC</t>
  </si>
  <si>
    <t>HE</t>
  </si>
  <si>
    <t xml:space="preserve">IMSS Prospera </t>
  </si>
  <si>
    <t>IMSS</t>
  </si>
  <si>
    <t>ISSSTE</t>
  </si>
  <si>
    <t>SEDENA</t>
  </si>
  <si>
    <t>OTRO (Especifique)</t>
  </si>
  <si>
    <t xml:space="preserve">Clave CLUES de la Unidad </t>
  </si>
  <si>
    <t>¿La unidad está acreditada? Marque con una X la opción</t>
  </si>
  <si>
    <t xml:space="preserve">No  </t>
  </si>
  <si>
    <t>En caso de ser SI,  registre la fecha y órgano acreditador</t>
  </si>
  <si>
    <t>Nombre del responsable del Hospital</t>
  </si>
  <si>
    <t xml:space="preserve">Nombre y firma del responsable jurisdiccional </t>
  </si>
  <si>
    <t>Nombre y firma del responsable de la Supervisión del CENAPRECE</t>
  </si>
  <si>
    <t>*Tipo de unidad:</t>
  </si>
  <si>
    <r>
      <rPr>
        <b/>
        <sz val="11"/>
        <color indexed="8"/>
        <rFont val="Arial"/>
        <family val="2"/>
      </rPr>
      <t>HC:</t>
    </r>
    <r>
      <rPr>
        <sz val="11"/>
        <color indexed="8"/>
        <rFont val="Arial"/>
        <family val="2"/>
      </rPr>
      <t xml:space="preserve"> Hospital Integral o Comunitario</t>
    </r>
  </si>
  <si>
    <r>
      <rPr>
        <b/>
        <sz val="11"/>
        <color indexed="8"/>
        <rFont val="Arial"/>
        <family val="2"/>
      </rPr>
      <t>HG:</t>
    </r>
    <r>
      <rPr>
        <sz val="11"/>
        <color indexed="8"/>
        <rFont val="Arial"/>
        <family val="2"/>
      </rPr>
      <t xml:space="preserve"> Hospital General</t>
    </r>
  </si>
  <si>
    <r>
      <rPr>
        <b/>
        <sz val="11"/>
        <color indexed="8"/>
        <rFont val="Arial"/>
        <family val="2"/>
      </rPr>
      <t>HE</t>
    </r>
    <r>
      <rPr>
        <sz val="11"/>
        <color indexed="8"/>
        <rFont val="Arial"/>
        <family val="2"/>
      </rPr>
      <t xml:space="preserve">: Hospital Especializado </t>
    </r>
  </si>
  <si>
    <t xml:space="preserve">Cada pregunta se encuentra  poderada con I:indespensable, N: Necesario, C: Conveniente.                                                                     </t>
  </si>
  <si>
    <t>Marque con una un 1 si el estado C: Cumple, NC: No cumpe o  en su caso NA: No aplica</t>
  </si>
  <si>
    <t>I Sección de Estructura</t>
  </si>
  <si>
    <t>1.1. RECURSOS HUMANOS, FÍSICOS Y FINANCIEROS</t>
  </si>
  <si>
    <t>VERIFIQUE</t>
  </si>
  <si>
    <t xml:space="preserve">1.1.1 ¿Con cuanto personal médico y paramédico cuenta la unidad médica?  </t>
  </si>
  <si>
    <t xml:space="preserve">RECURSOS HUMANOS </t>
  </si>
  <si>
    <t>CANTIDAD</t>
  </si>
  <si>
    <t>P</t>
  </si>
  <si>
    <t>C</t>
  </si>
  <si>
    <t>NC</t>
  </si>
  <si>
    <t>NA</t>
  </si>
  <si>
    <t xml:space="preserve">Epidemiologo </t>
  </si>
  <si>
    <t xml:space="preserve">Asistentes: </t>
  </si>
  <si>
    <t xml:space="preserve">Choferes </t>
  </si>
  <si>
    <t>Personal de Informática</t>
  </si>
  <si>
    <t>1.1.2. ¿Cuenta con los siguientes insumos para el monitoreo, prevención y tratamiento de Cólera?</t>
  </si>
  <si>
    <t>Solicite las cantidades de insumos enviadas del almacen jurisdiccional a los centros de salud. Ir al almacén a verificar</t>
  </si>
  <si>
    <t xml:space="preserve">Insumos </t>
  </si>
  <si>
    <t>Almacén</t>
  </si>
  <si>
    <t xml:space="preserve">Fecha de caducidad </t>
  </si>
  <si>
    <t>Observaciones</t>
  </si>
  <si>
    <t>(unidades y/o piezas)</t>
  </si>
  <si>
    <t>Hospital</t>
  </si>
  <si>
    <t>Kit de determinación de cloro residual (por unidad)</t>
  </si>
  <si>
    <t>I</t>
  </si>
  <si>
    <t>Pastillas de hipoclorito de calcio al 65%</t>
  </si>
  <si>
    <t>H.R. con medio de trasporte de Cary Blair (20 piezas) mínimo</t>
  </si>
  <si>
    <t>Vida Suero Oral cajas (1 caja de 300 piezas mínimo)</t>
  </si>
  <si>
    <t>Plata Coloidal (frasco dosificador) 50 piezas como mínimo</t>
  </si>
  <si>
    <t xml:space="preserve">Doxiciclina Capsulas y/o Tabletas 10 cajas como mínimo </t>
  </si>
  <si>
    <t>Equipos de venoclisis (adultos) (5 pieza como mínimo)</t>
  </si>
  <si>
    <t>Equipos de venoclisis (niños) (5 pieza como mínimo)</t>
  </si>
  <si>
    <t>Catéter para venopunción (de todos) (5 pieza como mínimo)</t>
  </si>
  <si>
    <t>Solución de Hartmann (1,000 ml.) % (5 pieza como mínimo)</t>
  </si>
  <si>
    <t>Guantes de látex (cajas con 100)</t>
  </si>
  <si>
    <t>Calificación Obtenida en Esta Sección</t>
  </si>
  <si>
    <t>Ponderación</t>
  </si>
  <si>
    <t>Cumple</t>
  </si>
  <si>
    <t xml:space="preserve">No </t>
  </si>
  <si>
    <t>No</t>
  </si>
  <si>
    <t>Total</t>
  </si>
  <si>
    <t>%</t>
  </si>
  <si>
    <t>Aplica</t>
  </si>
  <si>
    <t>Observado</t>
  </si>
  <si>
    <t>Ponderado</t>
  </si>
  <si>
    <t>Indispensable</t>
  </si>
  <si>
    <t>Necesario</t>
  </si>
  <si>
    <t>Convenientes</t>
  </si>
  <si>
    <t>1.2. NORMAS, LINEAMIENTOS, REGLAMENTOS, FORMATOS Y/O GUIAS</t>
  </si>
  <si>
    <t xml:space="preserve">Solicite los documentos en impreso. El responsable deberá de contar con todas la norma. Manuales,  formatos y/o guías para considerarlo como que cumple. En caso de "NO" contar con estos documentos especifique "Por qué No" y anotar la justificación en observaciones </t>
  </si>
  <si>
    <t>1.2.1. ¿Cuenta con los siguientes documentación para la vigilancia epidemiológica de cólera?</t>
  </si>
  <si>
    <t>1.3. Centro Docente Asistencial de Terapia de Hidratación Oral y Saneamiento (CEDATHOS)</t>
  </si>
  <si>
    <t xml:space="preserve">1.3.1.  El hospital cuenta con un área o espacio destinado para la terapia de hidratación oral. Independientemente de la respuesta,  continua con las preguntas con la finalidad de verificar si cuenten con el material necesario para iniciar la terapia de hidratación oral de acuardo al Manual de Enfermedades Diarreicas Agudas Prevencion, Control y Tratamiento  ultima edicion 2009 </t>
  </si>
  <si>
    <t>SI</t>
  </si>
  <si>
    <t>NO</t>
  </si>
  <si>
    <t>N</t>
  </si>
  <si>
    <t>1.3.2. Se cuenta con mesa para preparar el suero oral y colocar los recipientes con la solución</t>
  </si>
  <si>
    <t>1.3.3. Se cuenta con anaqueles suficiente para colocar los insumos</t>
  </si>
  <si>
    <t xml:space="preserve">1.3.4. Se cuenta con una silla con respaldo </t>
  </si>
  <si>
    <t xml:space="preserve">1.3.6. Camas o cunas, mesa de exploración, camillas </t>
  </si>
  <si>
    <t xml:space="preserve">1.3.7. Se cuenta con sábanas </t>
  </si>
  <si>
    <t>1.3.8. Cesto con tapa para basura</t>
  </si>
  <si>
    <t>1.3.10. Jarra de acero inoxidable o de plástico de color transparente, con capacidad máxima de 2 litro y mínima de 1 litro. Deberá contar con graduación interna con escala marcada cada 250 mililitros y con tapadera integrada</t>
  </si>
  <si>
    <t>1.3.11. Cuchara con mango de 30 centímetros de largo para preparar el suero</t>
  </si>
  <si>
    <t>13.12. Cuchara con mango de 10 centímetros de largo para administrara el suero</t>
  </si>
  <si>
    <t>1.3.13. Taza para administrar el suero oral con capacidad de 250 mililitros y graduación interna con escala de 50 mililitros</t>
  </si>
  <si>
    <t>OBSERVACIONES</t>
  </si>
  <si>
    <t>Calificación Ponderada</t>
  </si>
  <si>
    <t>II Sección de Procesos</t>
  </si>
  <si>
    <t>2.1. PROGRAMA DE TRABAJO</t>
  </si>
  <si>
    <t>2.2. CAPACITACIÓN</t>
  </si>
  <si>
    <t xml:space="preserve">VERIFIQUE Que el personal este capacitado y actualizado a traves de cursos relacionados al programa (epidemiologicos, estadisticos, proteccion de riesgo sanitario, laboratorio etc.) Minimo un curso o una capacitacion para considerarlo como cumple </t>
  </si>
  <si>
    <t>2.2.1.El personal  se encuentra capacitado y actualizado en temas médico epidemiológicos y estadísticos</t>
  </si>
  <si>
    <t xml:space="preserve">Epidemiólogo </t>
  </si>
  <si>
    <t>Capacitación del Programa de Cólera de Nivel Estatal o Jurisdiccional</t>
  </si>
  <si>
    <t>No de capacitaciones</t>
  </si>
  <si>
    <t xml:space="preserve">Cursos relacionado al programa </t>
  </si>
  <si>
    <t>Personal</t>
  </si>
  <si>
    <t>Cursos relacionado al programa</t>
  </si>
  <si>
    <t xml:space="preserve">2.2.2  El personal considera que cuenta con las competencias suficientes para la operación de las actividades relacionadas al programa. Independientemente de la  respuesta explique por que SI o NO </t>
  </si>
  <si>
    <t>2.2.4. ¿La unidad medica ha realizado cursos de capacitacion y/o actualizacion relacionados con el  programa en este año? Se considera como CUMPLE si existe evidencia de la sesiones relacionadas con el programa</t>
  </si>
  <si>
    <t xml:space="preserve">Se considera como CUMPLE si existe evidencia de la sesiones relacionadas con el programa </t>
  </si>
  <si>
    <t>Si</t>
  </si>
  <si>
    <t xml:space="preserve">2.3. COORDINACIÓN </t>
  </si>
  <si>
    <t xml:space="preserve">2.3.1.¿Esta unidad hospitalaria cuenta con mecanismos de coordinación con la jurisdicción sanitaria o el nivel estatal para el cumplimiento del programa de cólera?. Solicitar al responsable (Epidemiólogo)  el sustento (oficios, minutas, acuerdos, etc.) </t>
  </si>
  <si>
    <t>2.3.1.¿Esta unidad hospitalaria cuenta con mecanismos de coordinación entre, las áreas involucradas en los procesos de atención  de pacientes con EDA´s o Cólera.</t>
  </si>
  <si>
    <t>Solicitar al responsable (Epidemiólogo)  el sustento (interconsultas, notas medicas, acuerdos de gestión intrahospitalarios)</t>
  </si>
  <si>
    <t xml:space="preserve">2.3.3.Existe una coordinación entres el área  informática y/o estadística y el área de epidemiologia para el desarrollo del programa </t>
  </si>
  <si>
    <t>2.3.4. Solicite el análisis de morbilidad y  mortalidad por EDA´s</t>
  </si>
  <si>
    <t>2.4. VIGILANCIA EPIDEMIOLÓGICA</t>
  </si>
  <si>
    <t>SOLICITAR EN PAPEL O ELECTRONICO ESTA INFORMACIÓN</t>
  </si>
  <si>
    <t>2.4.1. ¿Dispone de la siguiente información para el apoyo de las actividades de vigilancia epidemiológica?</t>
  </si>
  <si>
    <t>Número de casos  EDA´s en el ultimo año (canal endémico)</t>
  </si>
  <si>
    <t>2.4.2. ¿Dispone de la siguiente información?</t>
  </si>
  <si>
    <t>SSA</t>
  </si>
  <si>
    <t>IMSS- OP</t>
  </si>
  <si>
    <t>OTROS</t>
  </si>
  <si>
    <t>Casos sospechosos de cólera según la definición operacional de caso</t>
  </si>
  <si>
    <t>Casos confirmados de cólera por laboratorio</t>
  </si>
  <si>
    <t>Defunciones por EDA´s</t>
  </si>
  <si>
    <t>Muestras con H.R  obtenidas</t>
  </si>
  <si>
    <t>Muestras con H.R.  con resultado</t>
  </si>
  <si>
    <t>2.4.4. ¿Dispone de un  cronograma donde se realizan mediciones de cloro residual en las instalaciones de la unidad?</t>
  </si>
  <si>
    <t xml:space="preserve">Solicitar bitácora  Nota técnica: realizar la observación si esta dentro de los parámetros normados </t>
  </si>
  <si>
    <t>2.5. LABORATORIO</t>
  </si>
  <si>
    <t>ACTIVIDAD</t>
  </si>
  <si>
    <t>ENE</t>
  </si>
  <si>
    <t>FEB</t>
  </si>
  <si>
    <t>MAR</t>
  </si>
  <si>
    <t>ABR</t>
  </si>
  <si>
    <t>MAY</t>
  </si>
  <si>
    <t>JUN</t>
  </si>
  <si>
    <t>JUL</t>
  </si>
  <si>
    <t>AGO</t>
  </si>
  <si>
    <t>SEP</t>
  </si>
  <si>
    <t>OCT</t>
  </si>
  <si>
    <t>NOV</t>
  </si>
  <si>
    <t>DIC</t>
  </si>
  <si>
    <t>2.5.1. Total de muestras tomadas</t>
  </si>
  <si>
    <t>2.5.2. Total de muestras enviadas al laboratorio</t>
  </si>
  <si>
    <t xml:space="preserve">2.5.3. Total de muestras rechazadas </t>
  </si>
  <si>
    <t>2.5.4. Positivas a V. cholerae O1 Toxigénico</t>
  </si>
  <si>
    <t>Mínimo</t>
  </si>
  <si>
    <t>Máximo</t>
  </si>
  <si>
    <t>Promedio</t>
  </si>
  <si>
    <t xml:space="preserve">2.5.5. Tiempo transcurrido desde la toma de la muestra humana (H.R.) hasta el envió a la jurisdicción sanitaria </t>
  </si>
  <si>
    <t>2.5.6. Tiempo estimado de entrega de los resultados por parte de la jurisdicción sanitaria y/o el Laboratorio Estatal de Salud Pública</t>
  </si>
  <si>
    <t>111 Indicadores de resultado</t>
  </si>
  <si>
    <t xml:space="preserve">No Cumple </t>
  </si>
  <si>
    <t xml:space="preserve">No Aplica </t>
  </si>
  <si>
    <t>Resultados Finales de la supervisión</t>
  </si>
  <si>
    <t>Calificación Ponderada Final</t>
  </si>
  <si>
    <t>100 %a 95 %</t>
  </si>
  <si>
    <t>Verde</t>
  </si>
  <si>
    <t>94% a 80 %</t>
  </si>
  <si>
    <t>Amarillo</t>
  </si>
  <si>
    <t>79% a 70%</t>
  </si>
  <si>
    <t>Rojo</t>
  </si>
  <si>
    <t>Menor de 69%</t>
  </si>
  <si>
    <t xml:space="preserve">Negro </t>
  </si>
  <si>
    <t xml:space="preserve">Azitromicina  200 mg/ 5ml suspensión </t>
  </si>
  <si>
    <t xml:space="preserve">Azitromicina  500 mg  tabletas </t>
  </si>
  <si>
    <t>1.2.1.1 Encuesta Familiar</t>
  </si>
  <si>
    <t>1.2.1.2 Formato de Estudio de Brote SUIVE 3</t>
  </si>
  <si>
    <t>1.2.1.3 ¿Cuenta con la NOM-016-SSA2-2012 Para la Vigilancia Prevención, Control, Manejo y Tratamiento del Cólera?</t>
  </si>
  <si>
    <t>1.2.1.4 ¿Cuenta con la NOM-017-SSA2-2012 Para la Vigilancia Epidemiológica?</t>
  </si>
  <si>
    <t>1.2.1.5 ¿Cuenta con la NOM-179-SSAI-1998 Vigilancia y Evaluación del Control de Calidad del Agua para uso y consumo humano?</t>
  </si>
  <si>
    <t>1.2.1.6 ¿Cuenta con la NOM-230-SSAI-2002 Salud ambiental, agua para uso y consumo humano, requisitos sanitarios que deben cumplir en los sistemas de abastecimiento público y privados durante el manejo de agua?</t>
  </si>
  <si>
    <t>1.2.1.7 ¿Cuenta con la NOM-127-SSAI-1994 Salud ambiental agua para uso y consumo humano, límites permisibles de calidad y tratamiento a que debe someterse el agua para su potabilización?</t>
  </si>
  <si>
    <t>1.2.1.8  ¿Programa De Acción Específico De Prevención Y Control De Enfermedades Diarreicas Agudas?</t>
  </si>
  <si>
    <t>1.2.1.9 ¿Prevención, diagnóstico y tratamiento de diarrea aguda en pacientes de 2 meses a 5 años de edad en el primer y segundo nivel de atención?</t>
  </si>
  <si>
    <t>1.2.1.10 ¿Prevención, diagnóstico y tratamiento de diarrea aguda en el paciente adulto en primer nivel de atención.?</t>
  </si>
  <si>
    <t>1- Cuenta con un plan de contingencia par la atención de un brote de cólera y EDAS</t>
  </si>
  <si>
    <t>2.3. SUPERVISIÓN</t>
  </si>
  <si>
    <t xml:space="preserve">VERIFIQUE: Que en la unidad medica se cuente con el sustento (copia) documental (cedula de supervision generada por la entidad federativa) asi como la evidencia de las actividades de gestion generadas por la supervision. Se considera CUMPLE presentando esta evidencia documental </t>
  </si>
  <si>
    <t>2.3.1.¿A esta unidad de salud la jurisdiccion sanitaria o nivel estatal lo han  supervisado?</t>
  </si>
  <si>
    <t xml:space="preserve">No de Supervisiones Estatales </t>
  </si>
  <si>
    <t xml:space="preserve">Solicitar al responsable (Epidemiologo) documento  de supervision y las observaciones </t>
  </si>
  <si>
    <t xml:space="preserve">2.3.2. ¿Cuenta con los  informes de supervisión realizadas por nivel  estatal o jurisdiccional ? </t>
  </si>
  <si>
    <t xml:space="preserve">Si </t>
  </si>
  <si>
    <t xml:space="preserve">En el casos de No especificar por que </t>
  </si>
  <si>
    <t xml:space="preserve">Número de acuerdo generado </t>
  </si>
  <si>
    <t xml:space="preserve">Numero de acuerdo cumplidos </t>
  </si>
  <si>
    <t xml:space="preserve">Numero de acuerdo en proceso </t>
  </si>
  <si>
    <t xml:space="preserve">Enel casos de que no se de complimiento de los acuerdo especificar cuales son las causas o razones </t>
  </si>
  <si>
    <t xml:space="preserve">2.5.6 Shigella spp. </t>
  </si>
  <si>
    <r>
      <t xml:space="preserve">2.5.7 Escherichia Coli </t>
    </r>
    <r>
      <rPr>
        <sz val="11"/>
        <rFont val="Montserrat"/>
      </rPr>
      <t>Enteropatógena</t>
    </r>
  </si>
  <si>
    <t xml:space="preserve">2.5.8 Rotavirus </t>
  </si>
  <si>
    <t xml:space="preserve">Indicadores </t>
  </si>
  <si>
    <t>Tasa de incidencia por EDA.</t>
  </si>
  <si>
    <t>Tasa de mortalidad por EDA.</t>
  </si>
  <si>
    <t>Tasa de incidencia de cólera</t>
  </si>
  <si>
    <t>PROGRAMA DE ACCIÓN ESPECÍFICO PREVENCIÓN Y CONTROL DE  ENFERMEDADES DIARREICAS AGUDAS</t>
  </si>
  <si>
    <t>HG x</t>
  </si>
  <si>
    <t>GSSA02101</t>
  </si>
  <si>
    <t xml:space="preserve">Nombre y firma del  responsable de unidad de vigilancia espidemiologica hospitalaria </t>
  </si>
  <si>
    <t xml:space="preserve">Enfermera capacitadas para vigilancia epidemiologica </t>
  </si>
  <si>
    <t xml:space="preserve">Enfermeras Generales </t>
  </si>
  <si>
    <t xml:space="preserve">Medicos especialistas </t>
  </si>
  <si>
    <t>x</t>
  </si>
  <si>
    <t xml:space="preserve">Médicos  generales </t>
  </si>
  <si>
    <t xml:space="preserve">Personal para medico </t>
  </si>
  <si>
    <t xml:space="preserve">No de Supervisiones Jurisdiccional </t>
  </si>
  <si>
    <t xml:space="preserve">Si  </t>
  </si>
  <si>
    <t>DIRECCION GENERAL DE EPIDEMIOLOGIA</t>
  </si>
  <si>
    <t>3.1 NORMATIVIDAD DGE</t>
  </si>
  <si>
    <t>3.1.1 Ley General de Salud</t>
  </si>
  <si>
    <t>3.1.2 Reglamento Sanitario Internacional</t>
  </si>
  <si>
    <t>3.1.3 Acuerdo Secretarial No. 130</t>
  </si>
  <si>
    <t>3.1.4 Programa de Trabajo</t>
  </si>
  <si>
    <t>3.1.6 Formato de Notificación Semanal de Casos Nuevos SUIVE-1</t>
  </si>
  <si>
    <t>3.1.5 Cronograma de Capacitación</t>
  </si>
  <si>
    <t>3.1.7 Formato de Estudio Epidemiológico de caso de EDA</t>
  </si>
  <si>
    <t>3.1.8 Formato de Notificación de la Red Negativa diaria de Cólera</t>
  </si>
  <si>
    <t>3.1.9 Certificado de Defunción</t>
  </si>
  <si>
    <t>3.1.10 Formato de Ratificación y Rectificación de Muertes sujetas a Vigilancia</t>
  </si>
  <si>
    <t>3.2 ORGANIZACION Y COORDINACION</t>
  </si>
  <si>
    <t>Solicite los documentos impresos o electronicos. El responsable deberá con todos los documentos. En caso de "NO" contar con estos especifique "Por qé No"</t>
  </si>
  <si>
    <t>Solicite los documentos. El responsable deberá con todos los documentos. En caso de "NO" contar con estos especifique "Por qé No"</t>
  </si>
  <si>
    <t>Pregunte al responsable sobre las definiciones operacionales relacionadas con la vigilancia epidemiologica de las EDA's</t>
  </si>
  <si>
    <t>3.3.1 Caso probable de cólera</t>
  </si>
  <si>
    <t>3.3.2 Caso confirmado por laboratorio</t>
  </si>
  <si>
    <t>3.3.3 Caso confirmado por asociación epidemiológica</t>
  </si>
  <si>
    <t>3.3.4 Caso Descartado</t>
  </si>
  <si>
    <t>3.3.5 Contacto</t>
  </si>
  <si>
    <t xml:space="preserve">3.3.6 Portador </t>
  </si>
  <si>
    <t>3.3.7 Brote</t>
  </si>
  <si>
    <t>3.2.2 Acta constitutiva/Minuta</t>
  </si>
  <si>
    <t>3.2.3 Calendario de reuniones</t>
  </si>
  <si>
    <t>3.2.1 Participa en la reuniones del Grupo Tecnico del COJUVE</t>
  </si>
  <si>
    <t>3.2.4 Participa en la notificación de la Red Negativa en caso de aislamientos de Vibrio Cholerae</t>
  </si>
  <si>
    <t>3.3.8 Caso de EDA moderada</t>
  </si>
  <si>
    <t>3.3.9 Caso de EDA Grave</t>
  </si>
  <si>
    <t>3.3.10 Defunción por EDA</t>
  </si>
  <si>
    <t>3.4 INDICADORES DE EVALUACIÓN</t>
  </si>
  <si>
    <t>El responsable debe conocer los indicadores de la Vigilancia Epidemiolgia de la EDA</t>
  </si>
  <si>
    <t>3.4.1 Notificación oportuna</t>
  </si>
  <si>
    <t>3.4.2 Casos de Cólera con muestra</t>
  </si>
  <si>
    <t>3.4.3 Clasificación Oportuna</t>
  </si>
  <si>
    <t>3.4.4 Notificación de Red Negativa</t>
  </si>
  <si>
    <t>3.4.5 Porcentaje de muestreo del 2% de EDA</t>
  </si>
  <si>
    <t>3.4.6 Notificación Oportuna de EDA</t>
  </si>
  <si>
    <t>3.4.7 Clasificación Oportuna de EDA</t>
  </si>
  <si>
    <t>3.4.8 Cobertura de Notificación de EDA</t>
  </si>
  <si>
    <t>3.4.9 Muestreo de EDA en menores de 5 años</t>
  </si>
  <si>
    <t>3.4.10 Muestreo de EDA en casos de 5 años o más</t>
  </si>
  <si>
    <t>3.5 ANALISIS DE INFORMACIÓN</t>
  </si>
  <si>
    <t>3.5.1 Canal endemico de casos sopechosos de cólera</t>
  </si>
  <si>
    <t>3.5.2 Canal endemico de las Enfermedades Diarreicas Agudas</t>
  </si>
  <si>
    <t>3.5.3 Mapa Epidemiologico</t>
  </si>
  <si>
    <t>3.3 DEFINICIONES OPERACIONALES</t>
  </si>
  <si>
    <t>Calificación</t>
  </si>
  <si>
    <t>Calificación Total Obtenida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</si>
</sst>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0.00_-;\-[$€-2]* #,##0.00_-;_-[$€-2]* &quot;-&quot;??_-"/>
    <numFmt numFmtId="165" formatCode="0.0"/>
  </numFmts>
  <fonts count="31" x14ac:knownFonts="1">
    <font>
      <sz val="11"/>
      <color theme="1"/>
      <name val="Calibri"/>
      <family val="2"/>
      <scheme val="minor"/>
    </font>
    <font>
      <sz val="11"/>
      <color theme="1"/>
      <name val="Calibri"/>
      <family val="2"/>
      <scheme val="minor"/>
    </font>
    <font>
      <b/>
      <sz val="11"/>
      <name val="Arial"/>
      <family val="2"/>
    </font>
    <font>
      <sz val="11"/>
      <color theme="1"/>
      <name val="Centaur"/>
      <family val="1"/>
    </font>
    <font>
      <sz val="10"/>
      <name val="Arial"/>
      <family val="2"/>
    </font>
    <font>
      <sz val="9"/>
      <name val="Arial"/>
      <family val="2"/>
    </font>
    <font>
      <sz val="11"/>
      <color theme="1"/>
      <name val="Arial"/>
      <family val="2"/>
    </font>
    <font>
      <b/>
      <sz val="11"/>
      <color theme="1"/>
      <name val="Arial"/>
      <family val="2"/>
    </font>
    <font>
      <b/>
      <sz val="10"/>
      <name val="Arial"/>
      <family val="2"/>
    </font>
    <font>
      <b/>
      <sz val="11"/>
      <color indexed="8"/>
      <name val="Arial"/>
      <family val="2"/>
    </font>
    <font>
      <sz val="11"/>
      <color indexed="8"/>
      <name val="Arial"/>
      <family val="2"/>
    </font>
    <font>
      <b/>
      <sz val="12"/>
      <name val="Arial"/>
      <family val="2"/>
    </font>
    <font>
      <sz val="12"/>
      <color theme="1"/>
      <name val="Centaur"/>
      <family val="1"/>
    </font>
    <font>
      <b/>
      <sz val="11"/>
      <color theme="0"/>
      <name val="Arial"/>
      <family val="2"/>
    </font>
    <font>
      <b/>
      <i/>
      <sz val="11"/>
      <color theme="1"/>
      <name val="Arial"/>
      <family val="2"/>
    </font>
    <font>
      <sz val="11"/>
      <color rgb="FFFF0000"/>
      <name val="Arial"/>
      <family val="2"/>
    </font>
    <font>
      <sz val="11"/>
      <name val="Arial"/>
      <family val="2"/>
    </font>
    <font>
      <b/>
      <sz val="12"/>
      <color theme="0"/>
      <name val="Arial"/>
      <family val="2"/>
    </font>
    <font>
      <b/>
      <sz val="11"/>
      <color theme="1" tint="4.9989318521683403E-2"/>
      <name val="Arial"/>
      <family val="2"/>
    </font>
    <font>
      <sz val="12"/>
      <color theme="1"/>
      <name val="Arial"/>
      <family val="2"/>
    </font>
    <font>
      <b/>
      <i/>
      <sz val="12"/>
      <color theme="1"/>
      <name val="Arial"/>
      <family val="2"/>
    </font>
    <font>
      <sz val="11"/>
      <color theme="1" tint="4.9989318521683403E-2"/>
      <name val="Arial"/>
      <family val="2"/>
    </font>
    <font>
      <b/>
      <sz val="11"/>
      <color rgb="FFFF0000"/>
      <name val="Arial"/>
      <family val="2"/>
    </font>
    <font>
      <b/>
      <i/>
      <sz val="11"/>
      <name val="Arial"/>
      <family val="2"/>
    </font>
    <font>
      <b/>
      <i/>
      <sz val="11"/>
      <color rgb="FFFF0000"/>
      <name val="Arial"/>
      <family val="2"/>
    </font>
    <font>
      <b/>
      <sz val="12"/>
      <color theme="1"/>
      <name val="Arial"/>
      <family val="2"/>
    </font>
    <font>
      <b/>
      <i/>
      <sz val="12"/>
      <color theme="1" tint="4.9989318521683403E-2"/>
      <name val="Arial"/>
      <family val="2"/>
    </font>
    <font>
      <b/>
      <sz val="11"/>
      <color theme="1"/>
      <name val="Centaur"/>
      <family val="1"/>
    </font>
    <font>
      <b/>
      <sz val="11"/>
      <color theme="0"/>
      <name val="Centaur"/>
      <family val="1"/>
    </font>
    <font>
      <u/>
      <sz val="11"/>
      <name val="Arial"/>
      <family val="2"/>
    </font>
    <font>
      <sz val="11"/>
      <name val="Montserrat"/>
    </font>
  </fonts>
  <fills count="13">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00000"/>
        <bgColor indexed="64"/>
      </patternFill>
    </fill>
    <fill>
      <patternFill patternType="solid">
        <fgColor rgb="FF00CC00"/>
        <bgColor indexed="64"/>
      </patternFill>
    </fill>
    <fill>
      <patternFill patternType="solid">
        <fgColor rgb="FFFFFF00"/>
        <bgColor indexed="64"/>
      </patternFill>
    </fill>
    <fill>
      <patternFill patternType="solid">
        <fgColor rgb="FFFF0000"/>
        <bgColor indexed="64"/>
      </patternFill>
    </fill>
    <fill>
      <patternFill patternType="solid">
        <fgColor rgb="FF000000"/>
        <bgColor indexed="64"/>
      </patternFill>
    </fill>
    <fill>
      <patternFill patternType="solid">
        <fgColor theme="1"/>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cellStyleXfs>
  <cellXfs count="408">
    <xf numFmtId="0" fontId="0" fillId="0" borderId="0" xfId="0"/>
    <xf numFmtId="164" fontId="3" fillId="0" borderId="0" xfId="1" applyFont="1"/>
    <xf numFmtId="164" fontId="2" fillId="0" borderId="0" xfId="1" applyFont="1" applyAlignment="1">
      <alignment horizontal="center" vertical="center"/>
    </xf>
    <xf numFmtId="164" fontId="4" fillId="0" borderId="0" xfId="1" applyFont="1"/>
    <xf numFmtId="164" fontId="3" fillId="0" borderId="1" xfId="1" applyFont="1" applyBorder="1"/>
    <xf numFmtId="164" fontId="4" fillId="0" borderId="0" xfId="1" applyFont="1" applyAlignment="1">
      <alignment horizontal="center"/>
    </xf>
    <xf numFmtId="164" fontId="6" fillId="0" borderId="0" xfId="1" applyFont="1"/>
    <xf numFmtId="164" fontId="3" fillId="0" borderId="2" xfId="1" applyFont="1" applyBorder="1"/>
    <xf numFmtId="164" fontId="6" fillId="0" borderId="2" xfId="1" applyFont="1" applyBorder="1"/>
    <xf numFmtId="164" fontId="4" fillId="0" borderId="0" xfId="1" applyFont="1" applyAlignment="1">
      <alignment vertical="center"/>
    </xf>
    <xf numFmtId="164" fontId="7" fillId="0" borderId="3" xfId="1" applyFont="1" applyBorder="1"/>
    <xf numFmtId="164" fontId="8" fillId="0" borderId="3" xfId="1" applyFont="1" applyBorder="1" applyAlignment="1">
      <alignment vertical="center"/>
    </xf>
    <xf numFmtId="164" fontId="7" fillId="0" borderId="4" xfId="1" applyFont="1" applyBorder="1"/>
    <xf numFmtId="164" fontId="4" fillId="0" borderId="5" xfId="1" applyFont="1" applyBorder="1" applyAlignment="1">
      <alignment vertical="center"/>
    </xf>
    <xf numFmtId="164" fontId="6" fillId="0" borderId="5" xfId="1" applyFont="1" applyBorder="1"/>
    <xf numFmtId="164" fontId="6" fillId="0" borderId="1" xfId="1" applyFont="1" applyBorder="1"/>
    <xf numFmtId="164" fontId="4" fillId="0" borderId="1" xfId="1" applyFont="1" applyBorder="1" applyAlignment="1">
      <alignment vertical="center"/>
    </xf>
    <xf numFmtId="164" fontId="4" fillId="0" borderId="0" xfId="1" applyFont="1" applyAlignment="1" applyProtection="1">
      <alignment vertical="center"/>
      <protection locked="0"/>
    </xf>
    <xf numFmtId="164" fontId="4" fillId="0" borderId="1" xfId="1" applyFont="1" applyBorder="1" applyAlignment="1">
      <alignment horizontal="left"/>
    </xf>
    <xf numFmtId="164" fontId="6" fillId="0" borderId="1" xfId="1" applyFont="1" applyBorder="1" applyAlignment="1">
      <alignment horizontal="left"/>
    </xf>
    <xf numFmtId="164" fontId="4" fillId="0" borderId="1" xfId="1" applyFont="1" applyBorder="1" applyAlignment="1" applyProtection="1">
      <alignment horizontal="center" vertical="center"/>
      <protection locked="0"/>
    </xf>
    <xf numFmtId="164" fontId="4" fillId="0" borderId="0" xfId="1" applyFont="1" applyAlignment="1" applyProtection="1">
      <alignment horizontal="center" vertical="center"/>
      <protection locked="0"/>
    </xf>
    <xf numFmtId="164" fontId="4" fillId="0" borderId="2" xfId="1" applyFont="1" applyBorder="1" applyAlignment="1">
      <alignment horizontal="center" vertical="center"/>
    </xf>
    <xf numFmtId="0" fontId="11" fillId="2" borderId="0" xfId="0" applyFont="1" applyFill="1" applyAlignment="1">
      <alignment vertical="center"/>
    </xf>
    <xf numFmtId="0" fontId="12" fillId="0" borderId="0" xfId="0" applyFont="1"/>
    <xf numFmtId="0" fontId="6" fillId="0" borderId="0" xfId="0" applyFont="1" applyAlignment="1" applyProtection="1">
      <alignment horizontal="left" vertical="center" indent="1"/>
      <protection locked="0"/>
    </xf>
    <xf numFmtId="0" fontId="6"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indent="1"/>
      <protection locked="0"/>
    </xf>
    <xf numFmtId="0" fontId="13" fillId="6" borderId="3" xfId="0" applyFont="1" applyFill="1" applyBorder="1" applyAlignment="1">
      <alignment horizontal="center" vertical="center"/>
    </xf>
    <xf numFmtId="0" fontId="13" fillId="6" borderId="3"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indent="1"/>
      <protection locked="0"/>
    </xf>
    <xf numFmtId="0" fontId="6" fillId="0" borderId="2" xfId="0" applyFont="1" applyBorder="1" applyAlignment="1" applyProtection="1">
      <alignment horizontal="left" vertical="center" indent="1"/>
      <protection locked="0"/>
    </xf>
    <xf numFmtId="0" fontId="6" fillId="0" borderId="6" xfId="0" applyFont="1" applyBorder="1" applyAlignment="1" applyProtection="1">
      <alignment horizontal="left" vertical="center" indent="1"/>
      <protection locked="0"/>
    </xf>
    <xf numFmtId="0" fontId="6" fillId="0" borderId="3" xfId="0" applyFont="1" applyBorder="1" applyAlignment="1" applyProtection="1">
      <alignment horizontal="left" vertical="center" indent="1"/>
      <protection locked="0"/>
    </xf>
    <xf numFmtId="0" fontId="6" fillId="0" borderId="0" xfId="0" applyFont="1" applyAlignment="1" applyProtection="1">
      <alignment vertical="center"/>
      <protection locked="0"/>
    </xf>
    <xf numFmtId="0" fontId="6" fillId="0" borderId="0" xfId="0" applyFont="1" applyAlignment="1">
      <alignment horizontal="center" vertical="center"/>
    </xf>
    <xf numFmtId="0" fontId="6" fillId="0" borderId="0" xfId="0" applyFont="1" applyAlignment="1" applyProtection="1">
      <alignment horizontal="left" vertical="justify" indent="1"/>
      <protection locked="0"/>
    </xf>
    <xf numFmtId="0" fontId="15" fillId="0" borderId="0" xfId="0" applyFont="1" applyAlignment="1" applyProtection="1">
      <alignment horizontal="left" vertical="center" indent="1"/>
      <protection locked="0"/>
    </xf>
    <xf numFmtId="0" fontId="16" fillId="0" borderId="4" xfId="0" applyFont="1" applyBorder="1" applyAlignment="1" applyProtection="1">
      <alignment horizontal="left" vertical="center" indent="1"/>
      <protection locked="0"/>
    </xf>
    <xf numFmtId="0" fontId="16" fillId="0" borderId="2" xfId="0" applyFont="1" applyBorder="1" applyAlignment="1" applyProtection="1">
      <alignment horizontal="left" vertical="center" indent="1"/>
      <protection locked="0"/>
    </xf>
    <xf numFmtId="0" fontId="16" fillId="0" borderId="2" xfId="0" applyFont="1" applyBorder="1" applyAlignment="1" applyProtection="1">
      <alignment horizontal="left" vertical="justify" indent="1"/>
      <protection locked="0"/>
    </xf>
    <xf numFmtId="0" fontId="14" fillId="0" borderId="3" xfId="0" applyFont="1" applyBorder="1" applyAlignment="1">
      <alignment horizontal="center" vertical="center"/>
    </xf>
    <xf numFmtId="0" fontId="6" fillId="0" borderId="3" xfId="0" applyFont="1" applyBorder="1" applyAlignment="1" applyProtection="1">
      <alignment horizontal="center" vertical="center"/>
      <protection locked="0"/>
    </xf>
    <xf numFmtId="0" fontId="16" fillId="0" borderId="6" xfId="0" applyFont="1" applyBorder="1" applyAlignment="1" applyProtection="1">
      <alignment horizontal="left" vertical="center" indent="1"/>
      <protection locked="0"/>
    </xf>
    <xf numFmtId="0" fontId="14" fillId="0" borderId="15" xfId="0" applyFont="1" applyBorder="1" applyAlignment="1">
      <alignment horizontal="center" vertical="center"/>
    </xf>
    <xf numFmtId="0" fontId="6" fillId="0" borderId="16" xfId="0" applyFont="1" applyBorder="1" applyAlignment="1" applyProtection="1">
      <alignment horizontal="left" vertical="center" indent="1"/>
      <protection locked="0"/>
    </xf>
    <xf numFmtId="0" fontId="16" fillId="0" borderId="0" xfId="0" applyFont="1" applyAlignment="1" applyProtection="1">
      <alignment horizontal="left" vertical="center" indent="1"/>
      <protection locked="0"/>
    </xf>
    <xf numFmtId="0" fontId="14" fillId="0" borderId="0" xfId="0" applyFont="1" applyAlignment="1">
      <alignment horizontal="center" vertical="center"/>
    </xf>
    <xf numFmtId="0" fontId="7" fillId="0" borderId="0" xfId="0" applyFont="1" applyAlignment="1" applyProtection="1">
      <alignment vertical="center"/>
      <protection locked="0"/>
    </xf>
    <xf numFmtId="0" fontId="7" fillId="0" borderId="0" xfId="0" applyFont="1" applyAlignment="1" applyProtection="1">
      <alignment horizontal="right" vertical="center" indent="2"/>
      <protection locked="0"/>
    </xf>
    <xf numFmtId="165" fontId="6" fillId="0" borderId="0" xfId="0" applyNumberFormat="1" applyFont="1" applyAlignment="1" applyProtection="1">
      <alignment horizontal="right" vertical="center" indent="2"/>
      <protection locked="0"/>
    </xf>
    <xf numFmtId="0" fontId="13" fillId="0" borderId="0" xfId="0" applyFont="1" applyAlignment="1">
      <alignment vertical="center"/>
    </xf>
    <xf numFmtId="0" fontId="6" fillId="0" borderId="0" xfId="0" applyFont="1" applyAlignment="1">
      <alignment horizontal="left" vertical="center" indent="1"/>
    </xf>
    <xf numFmtId="0" fontId="13" fillId="0" borderId="0" xfId="0" applyFont="1" applyAlignment="1">
      <alignment horizontal="center" vertical="center"/>
    </xf>
    <xf numFmtId="0" fontId="16"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lignment vertical="center" wrapText="1"/>
    </xf>
    <xf numFmtId="0" fontId="13" fillId="6" borderId="17" xfId="0" applyFont="1" applyFill="1" applyBorder="1" applyAlignment="1">
      <alignment horizontal="center" vertical="center"/>
    </xf>
    <xf numFmtId="0" fontId="13" fillId="6" borderId="18" xfId="0" applyFont="1" applyFill="1" applyBorder="1" applyAlignment="1" applyProtection="1">
      <alignment horizontal="center" vertical="center"/>
      <protection locked="0"/>
    </xf>
    <xf numFmtId="0" fontId="13" fillId="6" borderId="19" xfId="0" applyFont="1" applyFill="1" applyBorder="1" applyAlignment="1" applyProtection="1">
      <alignment horizontal="center" vertical="center"/>
      <protection locked="0"/>
    </xf>
    <xf numFmtId="0" fontId="6" fillId="0" borderId="0" xfId="0" applyFont="1" applyAlignment="1" applyProtection="1">
      <alignment vertical="center" wrapText="1"/>
      <protection locked="0"/>
    </xf>
    <xf numFmtId="0" fontId="19" fillId="0" borderId="0" xfId="0" applyFont="1" applyAlignment="1" applyProtection="1">
      <alignment horizontal="left" vertical="center" indent="1"/>
      <protection locked="0"/>
    </xf>
    <xf numFmtId="0" fontId="20" fillId="0" borderId="3" xfId="0" applyFont="1" applyBorder="1" applyAlignment="1">
      <alignment horizontal="center" vertical="center"/>
    </xf>
    <xf numFmtId="0" fontId="19" fillId="0" borderId="3" xfId="0" applyFont="1" applyBorder="1" applyAlignment="1" applyProtection="1">
      <alignment horizontal="center" vertical="center"/>
      <protection locked="0"/>
    </xf>
    <xf numFmtId="0" fontId="6" fillId="0" borderId="0" xfId="0" applyFont="1" applyAlignment="1" applyProtection="1">
      <alignment wrapText="1"/>
      <protection locked="0"/>
    </xf>
    <xf numFmtId="0" fontId="20"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7" fillId="0" borderId="0" xfId="0" applyFont="1" applyAlignment="1" applyProtection="1">
      <alignment horizontal="right" vertical="center" indent="1"/>
      <protection locked="0"/>
    </xf>
    <xf numFmtId="165" fontId="6" fillId="0" borderId="0" xfId="0" applyNumberFormat="1" applyFont="1" applyAlignment="1" applyProtection="1">
      <alignment horizontal="right" vertical="center" indent="1"/>
      <protection locked="0"/>
    </xf>
    <xf numFmtId="165" fontId="7" fillId="0" borderId="0" xfId="0" applyNumberFormat="1" applyFont="1" applyAlignment="1" applyProtection="1">
      <alignment horizontal="right" vertical="center" indent="1"/>
      <protection locked="0"/>
    </xf>
    <xf numFmtId="0" fontId="6" fillId="0" borderId="0" xfId="0" applyFont="1" applyAlignment="1" applyProtection="1">
      <alignment horizontal="left" vertical="justify"/>
      <protection locked="0"/>
    </xf>
    <xf numFmtId="0" fontId="0" fillId="0" borderId="0" xfId="0" applyAlignment="1" applyProtection="1">
      <alignment vertical="center"/>
      <protection locked="0"/>
    </xf>
    <xf numFmtId="0" fontId="7" fillId="0" borderId="0" xfId="0" applyFont="1" applyAlignment="1">
      <alignment horizontal="center" vertical="center"/>
    </xf>
    <xf numFmtId="0" fontId="7" fillId="0" borderId="0" xfId="0" applyFont="1" applyAlignment="1" applyProtection="1">
      <alignment horizontal="left"/>
      <protection locked="0"/>
    </xf>
    <xf numFmtId="0" fontId="7" fillId="0" borderId="0" xfId="0" applyFont="1" applyAlignment="1" applyProtection="1">
      <alignment vertical="justify"/>
      <protection locked="0"/>
    </xf>
    <xf numFmtId="0" fontId="7" fillId="0" borderId="0" xfId="0" applyFont="1" applyProtection="1">
      <protection locked="0"/>
    </xf>
    <xf numFmtId="0" fontId="7" fillId="0" borderId="0" xfId="0" applyFont="1" applyAlignment="1" applyProtection="1">
      <alignment horizontal="justify" vertical="justify"/>
      <protection locked="0"/>
    </xf>
    <xf numFmtId="0" fontId="7" fillId="0" borderId="0" xfId="0" applyFont="1" applyAlignment="1" applyProtection="1">
      <alignment horizontal="center" vertical="justify"/>
      <protection locked="0"/>
    </xf>
    <xf numFmtId="0" fontId="7" fillId="0" borderId="0" xfId="0" applyFont="1" applyAlignment="1" applyProtection="1">
      <alignment horizontal="center"/>
      <protection locked="0"/>
    </xf>
    <xf numFmtId="0" fontId="16" fillId="0" borderId="0" xfId="0" applyFont="1" applyAlignment="1" applyProtection="1">
      <alignment vertical="center"/>
      <protection locked="0"/>
    </xf>
    <xf numFmtId="0" fontId="21" fillId="0" borderId="0" xfId="0" applyFont="1" applyAlignment="1" applyProtection="1">
      <alignment vertical="center"/>
      <protection locked="0"/>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vertical="center"/>
      <protection locked="0"/>
    </xf>
    <xf numFmtId="0" fontId="16" fillId="0" borderId="0" xfId="0" applyFont="1" applyAlignment="1" applyProtection="1">
      <alignment horizontal="center" vertical="center"/>
      <protection locked="0"/>
    </xf>
    <xf numFmtId="0" fontId="2" fillId="0" borderId="0" xfId="0" applyFont="1" applyAlignment="1" applyProtection="1">
      <alignment horizontal="left"/>
      <protection locked="0"/>
    </xf>
    <xf numFmtId="0" fontId="2" fillId="0" borderId="0" xfId="0" applyFont="1" applyAlignment="1" applyProtection="1">
      <alignment horizontal="center" vertical="justify"/>
      <protection locked="0"/>
    </xf>
    <xf numFmtId="0" fontId="2" fillId="0" borderId="0" xfId="0" applyFont="1" applyAlignment="1" applyProtection="1">
      <alignment horizontal="center"/>
      <protection locked="0"/>
    </xf>
    <xf numFmtId="0" fontId="15" fillId="0" borderId="0" xfId="0" applyFont="1" applyAlignment="1" applyProtection="1">
      <alignment horizontal="center" vertical="center"/>
      <protection locked="0"/>
    </xf>
    <xf numFmtId="0" fontId="22" fillId="0" borderId="0" xfId="0" applyFont="1" applyAlignment="1" applyProtection="1">
      <alignment horizontal="left" vertical="justify" indent="1"/>
      <protection locked="0"/>
    </xf>
    <xf numFmtId="0" fontId="23" fillId="0" borderId="3" xfId="0" applyFont="1" applyBorder="1" applyAlignment="1">
      <alignment horizontal="center" vertical="center"/>
    </xf>
    <xf numFmtId="0" fontId="15" fillId="0" borderId="3" xfId="0" applyFont="1" applyBorder="1" applyAlignment="1" applyProtection="1">
      <alignment horizontal="center" vertical="center"/>
      <protection locked="0"/>
    </xf>
    <xf numFmtId="0" fontId="16" fillId="0" borderId="0" xfId="0" applyFont="1" applyAlignment="1" applyProtection="1">
      <alignment vertical="justify"/>
      <protection locked="0"/>
    </xf>
    <xf numFmtId="0" fontId="24" fillId="0" borderId="0" xfId="0" applyFont="1" applyAlignment="1">
      <alignment horizontal="center" vertical="center"/>
    </xf>
    <xf numFmtId="0" fontId="16" fillId="0" borderId="0" xfId="0" applyFont="1" applyAlignment="1" applyProtection="1">
      <alignment horizontal="justify" vertical="justify"/>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indent="1"/>
      <protection locked="0"/>
    </xf>
    <xf numFmtId="0" fontId="16" fillId="0" borderId="0" xfId="0" applyFont="1" applyAlignment="1" applyProtection="1">
      <alignment vertical="center" wrapText="1"/>
      <protection locked="0"/>
    </xf>
    <xf numFmtId="0" fontId="14" fillId="0" borderId="5" xfId="0" applyFont="1" applyBorder="1" applyAlignment="1">
      <alignment horizontal="center" vertical="center"/>
    </xf>
    <xf numFmtId="0" fontId="6" fillId="0" borderId="5"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165" fontId="6" fillId="0" borderId="0" xfId="0" applyNumberFormat="1" applyFont="1" applyAlignment="1">
      <alignment horizontal="center" vertical="center"/>
    </xf>
    <xf numFmtId="0" fontId="6"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wrapText="1"/>
      <protection locked="0"/>
    </xf>
    <xf numFmtId="0" fontId="7" fillId="5" borderId="7" xfId="0" applyFont="1" applyFill="1" applyBorder="1" applyAlignment="1" applyProtection="1">
      <alignment horizontal="center" vertical="center"/>
      <protection locked="0"/>
    </xf>
    <xf numFmtId="0" fontId="14" fillId="0" borderId="3" xfId="0" applyFont="1" applyBorder="1" applyAlignment="1">
      <alignment vertical="center"/>
    </xf>
    <xf numFmtId="0" fontId="6" fillId="0" borderId="3" xfId="0" applyFont="1" applyBorder="1" applyAlignment="1" applyProtection="1">
      <alignment vertical="center"/>
      <protection locked="0"/>
    </xf>
    <xf numFmtId="0" fontId="6" fillId="0" borderId="0" xfId="0" applyFont="1" applyAlignment="1">
      <alignment vertical="center"/>
    </xf>
    <xf numFmtId="0" fontId="14" fillId="2" borderId="3" xfId="0" applyFont="1" applyFill="1" applyBorder="1" applyAlignment="1">
      <alignment horizontal="center" vertical="center"/>
    </xf>
    <xf numFmtId="1" fontId="6" fillId="0" borderId="0" xfId="0" applyNumberFormat="1" applyFont="1" applyAlignment="1">
      <alignment horizontal="center" vertical="center"/>
    </xf>
    <xf numFmtId="0" fontId="6" fillId="0" borderId="0" xfId="0" applyFont="1" applyAlignment="1" applyProtection="1">
      <alignment horizontal="center" vertical="justify"/>
      <protection locked="0"/>
    </xf>
    <xf numFmtId="0" fontId="19" fillId="0" borderId="0" xfId="0" applyFont="1" applyAlignment="1">
      <alignment horizontal="left" vertical="center" indent="1"/>
    </xf>
    <xf numFmtId="0" fontId="19"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left" vertical="center" indent="1"/>
      <protection locked="0"/>
    </xf>
    <xf numFmtId="0" fontId="19" fillId="0" borderId="0" xfId="0" applyFont="1" applyAlignment="1" applyProtection="1">
      <alignment horizontal="center" vertical="justify"/>
      <protection locked="0"/>
    </xf>
    <xf numFmtId="0" fontId="19" fillId="0" borderId="0" xfId="0" applyFont="1" applyAlignment="1" applyProtection="1">
      <alignment horizontal="left" vertical="center"/>
      <protection locked="0"/>
    </xf>
    <xf numFmtId="0" fontId="6" fillId="0" borderId="15" xfId="0" applyFont="1" applyBorder="1" applyAlignment="1">
      <alignment vertical="center"/>
    </xf>
    <xf numFmtId="0" fontId="0" fillId="0" borderId="2" xfId="0" applyBorder="1"/>
    <xf numFmtId="0" fontId="0" fillId="0" borderId="6" xfId="0" applyBorder="1"/>
    <xf numFmtId="0" fontId="13" fillId="7" borderId="48"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25" fillId="0" borderId="0" xfId="0" applyFont="1" applyAlignment="1">
      <alignment vertical="center"/>
    </xf>
    <xf numFmtId="0" fontId="19" fillId="0" borderId="0" xfId="0" applyFont="1" applyAlignment="1">
      <alignment horizontal="center" vertical="center"/>
    </xf>
    <xf numFmtId="0" fontId="19" fillId="0" borderId="32" xfId="0" applyFont="1" applyBorder="1" applyAlignment="1">
      <alignment horizontal="left" vertical="center" indent="1"/>
    </xf>
    <xf numFmtId="0" fontId="19" fillId="0" borderId="4" xfId="0" applyFont="1" applyBorder="1" applyAlignment="1">
      <alignment horizontal="left" vertical="center" indent="1"/>
    </xf>
    <xf numFmtId="0" fontId="19" fillId="0" borderId="2" xfId="0" applyFont="1" applyBorder="1" applyAlignment="1">
      <alignment horizontal="left" vertical="center" indent="1"/>
    </xf>
    <xf numFmtId="0" fontId="19" fillId="0" borderId="6" xfId="0" applyFont="1" applyBorder="1" applyAlignment="1">
      <alignment horizontal="left" vertical="center" indent="1"/>
    </xf>
    <xf numFmtId="0" fontId="17" fillId="0" borderId="0" xfId="0" applyFont="1" applyAlignment="1">
      <alignment horizontal="center" vertical="center"/>
    </xf>
    <xf numFmtId="0" fontId="6" fillId="0" borderId="0" xfId="0" applyFont="1" applyAlignment="1" applyProtection="1">
      <alignment horizontal="justify" vertical="center"/>
      <protection locked="0"/>
    </xf>
    <xf numFmtId="0" fontId="6" fillId="0" borderId="11"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0" fontId="25" fillId="0" borderId="0" xfId="0" applyFont="1" applyAlignment="1" applyProtection="1">
      <alignment horizontal="center" vertical="center"/>
      <protection locked="0"/>
    </xf>
    <xf numFmtId="0" fontId="14" fillId="0" borderId="14" xfId="0" applyFont="1" applyBorder="1" applyAlignment="1">
      <alignment horizontal="center" vertical="center"/>
    </xf>
    <xf numFmtId="0" fontId="6" fillId="0" borderId="0" xfId="0" applyFont="1" applyAlignment="1" applyProtection="1">
      <alignment vertical="top"/>
      <protection locked="0"/>
    </xf>
    <xf numFmtId="0" fontId="7" fillId="2" borderId="0" xfId="0" applyFont="1" applyFill="1" applyAlignment="1" applyProtection="1">
      <alignment horizontal="center" vertical="center"/>
      <protection locked="0"/>
    </xf>
    <xf numFmtId="0" fontId="16" fillId="0" borderId="1" xfId="0" applyFont="1" applyBorder="1" applyAlignment="1" applyProtection="1">
      <alignment horizontal="left" vertical="center" indent="1"/>
      <protection locked="0"/>
    </xf>
    <xf numFmtId="0" fontId="29" fillId="0" borderId="0" xfId="0" applyFont="1" applyAlignment="1" applyProtection="1">
      <alignment vertical="center"/>
      <protection locked="0"/>
    </xf>
    <xf numFmtId="0" fontId="2" fillId="0" borderId="0" xfId="0" applyFont="1" applyAlignment="1" applyProtection="1">
      <alignment horizontal="left" vertical="top"/>
      <protection locked="0"/>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justify" vertical="center"/>
      <protection locked="0"/>
    </xf>
    <xf numFmtId="0" fontId="14" fillId="0" borderId="32" xfId="0" applyFont="1" applyBorder="1" applyAlignment="1">
      <alignment horizontal="center" vertical="center"/>
    </xf>
    <xf numFmtId="0" fontId="9" fillId="0" borderId="0" xfId="0" applyFont="1" applyAlignment="1" applyProtection="1">
      <alignment vertical="center"/>
      <protection locked="0"/>
    </xf>
    <xf numFmtId="0" fontId="26" fillId="0" borderId="0" xfId="0" applyFont="1" applyAlignment="1">
      <alignment horizontal="center" vertical="center"/>
    </xf>
    <xf numFmtId="0" fontId="20" fillId="0" borderId="0" xfId="0" applyFont="1" applyAlignment="1">
      <alignment horizontal="center" vertical="center"/>
    </xf>
    <xf numFmtId="0" fontId="6" fillId="0" borderId="1" xfId="0" applyFont="1" applyBorder="1" applyAlignment="1">
      <alignment horizontal="left" vertical="center" indent="1"/>
    </xf>
    <xf numFmtId="0" fontId="6" fillId="0" borderId="1" xfId="0" applyFont="1" applyBorder="1" applyAlignment="1">
      <alignment vertical="center"/>
    </xf>
    <xf numFmtId="0" fontId="6" fillId="0" borderId="0" xfId="0" applyFont="1"/>
    <xf numFmtId="0" fontId="13" fillId="3" borderId="0" xfId="0" applyFont="1" applyFill="1" applyAlignment="1" applyProtection="1">
      <alignment vertical="center"/>
      <protection locked="0"/>
    </xf>
    <xf numFmtId="0" fontId="7" fillId="4" borderId="0" xfId="0" applyFont="1" applyFill="1" applyAlignment="1" applyProtection="1">
      <alignment vertical="center"/>
      <protection locked="0"/>
    </xf>
    <xf numFmtId="164" fontId="6" fillId="0" borderId="1" xfId="1" applyFont="1" applyBorder="1" applyAlignment="1">
      <alignment horizontal="center"/>
    </xf>
    <xf numFmtId="164" fontId="2" fillId="0" borderId="0" xfId="1" applyFont="1" applyAlignment="1">
      <alignment horizontal="center" vertical="center"/>
    </xf>
    <xf numFmtId="164" fontId="5" fillId="0" borderId="1" xfId="1" applyFont="1" applyBorder="1" applyAlignment="1" applyProtection="1">
      <alignment horizontal="center"/>
      <protection locked="0"/>
    </xf>
    <xf numFmtId="14" fontId="5" fillId="0" borderId="1" xfId="1" applyNumberFormat="1" applyFont="1" applyBorder="1" applyAlignment="1" applyProtection="1">
      <alignment horizontal="center"/>
      <protection locked="0"/>
    </xf>
    <xf numFmtId="164" fontId="4" fillId="0" borderId="1" xfId="1" applyFont="1" applyBorder="1" applyAlignment="1">
      <alignment horizontal="center"/>
    </xf>
    <xf numFmtId="164" fontId="7" fillId="0" borderId="0" xfId="1" applyFont="1" applyAlignment="1">
      <alignment horizontal="left" wrapText="1"/>
    </xf>
    <xf numFmtId="164" fontId="6" fillId="0" borderId="0" xfId="1" applyFont="1" applyAlignment="1">
      <alignment horizontal="left" wrapText="1"/>
    </xf>
    <xf numFmtId="0" fontId="11" fillId="2" borderId="0" xfId="0" applyFont="1" applyFill="1" applyAlignment="1">
      <alignment horizontal="justify" vertical="center" wrapText="1"/>
    </xf>
    <xf numFmtId="164" fontId="6" fillId="0" borderId="2" xfId="1" applyFont="1" applyBorder="1" applyAlignment="1">
      <alignment horizontal="center"/>
    </xf>
    <xf numFmtId="164" fontId="7" fillId="0" borderId="3" xfId="1" applyFont="1" applyBorder="1" applyAlignment="1">
      <alignment horizontal="center" vertical="top"/>
    </xf>
    <xf numFmtId="164" fontId="4" fillId="0" borderId="1" xfId="1" applyFont="1" applyBorder="1" applyAlignment="1">
      <alignment horizontal="center" vertical="center"/>
    </xf>
    <xf numFmtId="164" fontId="4" fillId="0" borderId="2" xfId="1" applyFont="1" applyBorder="1" applyAlignment="1">
      <alignment horizontal="center" vertical="center"/>
    </xf>
    <xf numFmtId="0" fontId="16" fillId="0" borderId="4"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6" fillId="0" borderId="0" xfId="0" applyFont="1" applyAlignment="1" applyProtection="1">
      <alignment horizontal="justify"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17" fontId="6" fillId="0" borderId="4" xfId="0" applyNumberFormat="1" applyFont="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7" fillId="5" borderId="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0" xfId="0" applyFont="1" applyAlignment="1" applyProtection="1">
      <alignment horizontal="justify" vertical="justify"/>
      <protection locked="0"/>
    </xf>
    <xf numFmtId="0" fontId="7" fillId="5" borderId="12"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protection locked="0"/>
    </xf>
    <xf numFmtId="0" fontId="13" fillId="6" borderId="11" xfId="0" applyFont="1" applyFill="1" applyBorder="1" applyAlignment="1" applyProtection="1">
      <alignment horizontal="center" vertical="center"/>
      <protection locked="0"/>
    </xf>
    <xf numFmtId="0" fontId="13" fillId="6" borderId="7" xfId="0" applyFont="1" applyFill="1" applyBorder="1" applyAlignment="1">
      <alignment horizontal="center" vertical="center"/>
    </xf>
    <xf numFmtId="0" fontId="13" fillId="6" borderId="11"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11" xfId="0" applyFont="1" applyFill="1" applyBorder="1" applyAlignment="1">
      <alignment horizontal="center" vertical="center"/>
    </xf>
    <xf numFmtId="0" fontId="6" fillId="0" borderId="3" xfId="0" applyFont="1" applyBorder="1" applyAlignment="1">
      <alignment horizontal="left" vertical="center" inden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horizontal="left" vertical="justify"/>
      <protection locked="0"/>
    </xf>
    <xf numFmtId="0" fontId="7" fillId="0" borderId="3" xfId="0" applyFont="1" applyBorder="1" applyAlignment="1">
      <alignment horizontal="center" vertical="center"/>
    </xf>
    <xf numFmtId="0" fontId="6" fillId="0" borderId="0" xfId="0" applyFont="1" applyAlignment="1" applyProtection="1">
      <alignment horizontal="left" wrapText="1"/>
      <protection locked="0"/>
    </xf>
    <xf numFmtId="0" fontId="17" fillId="3" borderId="0" xfId="0" applyFont="1" applyFill="1" applyAlignment="1" applyProtection="1">
      <alignment horizontal="center" vertical="center" wrapText="1"/>
      <protection locked="0"/>
    </xf>
    <xf numFmtId="0" fontId="18" fillId="4" borderId="0" xfId="0" applyFont="1" applyFill="1" applyAlignment="1" applyProtection="1">
      <alignment horizontal="left" vertical="center" wrapText="1"/>
      <protection locked="0"/>
    </xf>
    <xf numFmtId="0" fontId="6" fillId="0" borderId="0" xfId="0" applyFont="1" applyAlignment="1" applyProtection="1">
      <alignment horizont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justify"/>
      <protection locked="0"/>
    </xf>
    <xf numFmtId="0" fontId="6" fillId="0" borderId="21" xfId="0" applyFont="1" applyBorder="1" applyAlignment="1" applyProtection="1">
      <alignment horizontal="left" vertical="justify"/>
      <protection locked="0"/>
    </xf>
    <xf numFmtId="0" fontId="6" fillId="0" borderId="22" xfId="0" applyFont="1" applyBorder="1" applyAlignment="1" applyProtection="1">
      <alignment horizontal="left" vertical="justify"/>
      <protection locked="0"/>
    </xf>
    <xf numFmtId="0" fontId="6" fillId="0" borderId="23" xfId="0" applyFont="1" applyBorder="1" applyAlignment="1" applyProtection="1">
      <alignment horizontal="left" vertical="justify"/>
      <protection locked="0"/>
    </xf>
    <xf numFmtId="0" fontId="6" fillId="0" borderId="24" xfId="0" applyFont="1" applyBorder="1" applyAlignment="1" applyProtection="1">
      <alignment horizontal="left" vertical="justify"/>
      <protection locked="0"/>
    </xf>
    <xf numFmtId="0" fontId="0" fillId="0" borderId="3" xfId="0" applyBorder="1"/>
    <xf numFmtId="0" fontId="0" fillId="0" borderId="7" xfId="0" applyBorder="1"/>
    <xf numFmtId="0" fontId="0" fillId="0" borderId="11" xfId="0" applyBorder="1"/>
    <xf numFmtId="0" fontId="0" fillId="0" borderId="3" xfId="0" applyBorder="1" applyAlignment="1">
      <alignment horizontal="center"/>
    </xf>
    <xf numFmtId="0" fontId="13" fillId="7" borderId="3" xfId="0" applyFont="1" applyFill="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4" fillId="0" borderId="3" xfId="0" applyFont="1" applyBorder="1" applyAlignment="1">
      <alignment horizontal="center" vertical="center"/>
    </xf>
    <xf numFmtId="0" fontId="6" fillId="0" borderId="3" xfId="0" applyFont="1" applyBorder="1" applyAlignment="1" applyProtection="1">
      <alignment horizontal="center" vertical="center"/>
      <protection locked="0"/>
    </xf>
    <xf numFmtId="165" fontId="6" fillId="0" borderId="36" xfId="0" applyNumberFormat="1" applyFont="1" applyBorder="1" applyAlignment="1">
      <alignment horizontal="center" vertical="center"/>
    </xf>
    <xf numFmtId="165" fontId="6" fillId="0" borderId="37" xfId="0" applyNumberFormat="1" applyFont="1" applyBorder="1" applyAlignment="1">
      <alignment horizontal="center" vertical="center"/>
    </xf>
    <xf numFmtId="165" fontId="6" fillId="0" borderId="38" xfId="0" applyNumberFormat="1" applyFont="1" applyBorder="1" applyAlignment="1">
      <alignment horizontal="center" vertical="center"/>
    </xf>
    <xf numFmtId="0" fontId="7" fillId="0" borderId="0" xfId="0" applyFont="1" applyAlignment="1" applyProtection="1">
      <alignment horizontal="left" vertical="center" wrapText="1"/>
      <protection locked="0"/>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31" xfId="0" applyFont="1" applyFill="1" applyBorder="1" applyAlignment="1">
      <alignment horizontal="center" vertical="center"/>
    </xf>
    <xf numFmtId="1" fontId="6" fillId="0" borderId="3" xfId="0" applyNumberFormat="1" applyFont="1" applyBorder="1" applyAlignment="1">
      <alignment horizontal="center" vertical="center"/>
    </xf>
    <xf numFmtId="0" fontId="16"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16" fillId="0" borderId="0" xfId="0" applyFont="1" applyAlignment="1" applyProtection="1">
      <alignment horizontal="left" vertical="justify"/>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justify"/>
      <protection locked="0"/>
    </xf>
    <xf numFmtId="0" fontId="6" fillId="0" borderId="32" xfId="0" applyFont="1" applyBorder="1" applyAlignment="1">
      <alignment horizontal="left" vertical="center" indent="1"/>
    </xf>
    <xf numFmtId="0" fontId="6" fillId="0" borderId="33" xfId="0" applyFont="1" applyBorder="1" applyAlignment="1">
      <alignment horizontal="center" vertical="center"/>
    </xf>
    <xf numFmtId="1" fontId="6" fillId="0" borderId="4" xfId="0" applyNumberFormat="1" applyFont="1" applyBorder="1" applyAlignment="1">
      <alignment horizontal="center" vertical="center"/>
    </xf>
    <xf numFmtId="1" fontId="6" fillId="0" borderId="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7" fillId="0" borderId="0" xfId="0" applyFont="1" applyAlignment="1" applyProtection="1">
      <alignment horizontal="justify" vertical="justify"/>
      <protection locked="0"/>
    </xf>
    <xf numFmtId="0" fontId="7" fillId="0" borderId="0" xfId="0" applyFont="1" applyAlignment="1" applyProtection="1">
      <alignment horizontal="center" vertical="justify"/>
      <protection locked="0"/>
    </xf>
    <xf numFmtId="0" fontId="21" fillId="0" borderId="0" xfId="0" applyFont="1" applyAlignment="1" applyProtection="1">
      <alignment horizontal="center" vertical="center"/>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6" fillId="0" borderId="35" xfId="0" applyFont="1" applyBorder="1" applyAlignment="1">
      <alignment horizontal="center" vertical="center"/>
    </xf>
    <xf numFmtId="0" fontId="18" fillId="0" borderId="0" xfId="0" applyFont="1" applyAlignment="1" applyProtection="1">
      <alignment horizontal="left" vertical="center" wrapText="1"/>
      <protection locked="0"/>
    </xf>
    <xf numFmtId="0" fontId="22" fillId="0" borderId="2" xfId="0" applyFont="1" applyBorder="1" applyAlignment="1" applyProtection="1">
      <alignment horizontal="center" vertical="justify"/>
      <protection locked="0"/>
    </xf>
    <xf numFmtId="0" fontId="2" fillId="0" borderId="0" xfId="0" applyFont="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165" fontId="6" fillId="0" borderId="3" xfId="0" applyNumberFormat="1" applyFont="1" applyBorder="1" applyAlignment="1">
      <alignment horizontal="center" vertical="center"/>
    </xf>
    <xf numFmtId="0" fontId="13" fillId="12" borderId="0" xfId="0" applyFont="1" applyFill="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6" fillId="0" borderId="0" xfId="0" applyFont="1" applyAlignment="1" applyProtection="1">
      <alignment horizontal="justify" vertical="center"/>
      <protection locked="0"/>
    </xf>
    <xf numFmtId="0" fontId="6" fillId="0" borderId="43" xfId="0" applyFont="1" applyBorder="1" applyAlignment="1" applyProtection="1">
      <alignment horizontal="center" vertical="justify"/>
      <protection locked="0"/>
    </xf>
    <xf numFmtId="0" fontId="6" fillId="0" borderId="44" xfId="0" applyFont="1" applyBorder="1" applyAlignment="1" applyProtection="1">
      <alignment horizontal="center" vertical="justify"/>
      <protection locked="0"/>
    </xf>
    <xf numFmtId="0" fontId="6" fillId="0" borderId="45" xfId="0" applyFont="1" applyBorder="1" applyAlignment="1" applyProtection="1">
      <alignment horizontal="center" vertical="justify"/>
      <protection locked="0"/>
    </xf>
    <xf numFmtId="0" fontId="6" fillId="0" borderId="20" xfId="0" applyFont="1" applyBorder="1" applyAlignment="1" applyProtection="1">
      <alignment horizontal="center" vertical="justify"/>
      <protection locked="0"/>
    </xf>
    <xf numFmtId="0" fontId="6" fillId="0" borderId="0" xfId="0" applyFont="1" applyAlignment="1" applyProtection="1">
      <alignment horizontal="center" vertical="justify"/>
      <protection locked="0"/>
    </xf>
    <xf numFmtId="0" fontId="6" fillId="0" borderId="21" xfId="0" applyFont="1" applyBorder="1" applyAlignment="1" applyProtection="1">
      <alignment horizontal="center" vertical="justify"/>
      <protection locked="0"/>
    </xf>
    <xf numFmtId="0" fontId="6" fillId="0" borderId="22" xfId="0" applyFont="1" applyBorder="1" applyAlignment="1" applyProtection="1">
      <alignment horizontal="center" vertical="justify"/>
      <protection locked="0"/>
    </xf>
    <xf numFmtId="0" fontId="6" fillId="0" borderId="23" xfId="0" applyFont="1" applyBorder="1" applyAlignment="1" applyProtection="1">
      <alignment horizontal="center" vertical="justify"/>
      <protection locked="0"/>
    </xf>
    <xf numFmtId="0" fontId="6" fillId="0" borderId="24" xfId="0" applyFont="1" applyBorder="1" applyAlignment="1" applyProtection="1">
      <alignment horizontal="center" vertical="justify"/>
      <protection locked="0"/>
    </xf>
    <xf numFmtId="0" fontId="16" fillId="0" borderId="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19" fillId="0" borderId="43" xfId="0" applyFont="1" applyBorder="1" applyAlignment="1" applyProtection="1">
      <alignment horizontal="center" vertical="justify"/>
      <protection locked="0"/>
    </xf>
    <xf numFmtId="0" fontId="19" fillId="0" borderId="44" xfId="0" applyFont="1" applyBorder="1" applyAlignment="1" applyProtection="1">
      <alignment horizontal="center" vertical="justify"/>
      <protection locked="0"/>
    </xf>
    <xf numFmtId="0" fontId="19" fillId="0" borderId="45" xfId="0" applyFont="1" applyBorder="1" applyAlignment="1" applyProtection="1">
      <alignment horizontal="center" vertical="justify"/>
      <protection locked="0"/>
    </xf>
    <xf numFmtId="0" fontId="19" fillId="0" borderId="20" xfId="0" applyFont="1" applyBorder="1" applyAlignment="1" applyProtection="1">
      <alignment horizontal="center" vertical="justify"/>
      <protection locked="0"/>
    </xf>
    <xf numFmtId="0" fontId="19" fillId="0" borderId="0" xfId="0" applyFont="1" applyAlignment="1" applyProtection="1">
      <alignment horizontal="center" vertical="justify"/>
      <protection locked="0"/>
    </xf>
    <xf numFmtId="0" fontId="19" fillId="0" borderId="21" xfId="0" applyFont="1" applyBorder="1" applyAlignment="1" applyProtection="1">
      <alignment horizontal="center" vertical="justify"/>
      <protection locked="0"/>
    </xf>
    <xf numFmtId="0" fontId="19" fillId="0" borderId="22" xfId="0" applyFont="1" applyBorder="1" applyAlignment="1" applyProtection="1">
      <alignment horizontal="center" vertical="justify"/>
      <protection locked="0"/>
    </xf>
    <xf numFmtId="0" fontId="19" fillId="0" borderId="23" xfId="0" applyFont="1" applyBorder="1" applyAlignment="1" applyProtection="1">
      <alignment horizontal="center" vertical="justify"/>
      <protection locked="0"/>
    </xf>
    <xf numFmtId="0" fontId="19" fillId="0" borderId="24" xfId="0" applyFont="1" applyBorder="1" applyAlignment="1" applyProtection="1">
      <alignment horizontal="center" vertical="justify"/>
      <protection locked="0"/>
    </xf>
    <xf numFmtId="0" fontId="6" fillId="5" borderId="43"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47"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13" fillId="7" borderId="37" xfId="0" applyFont="1" applyFill="1" applyBorder="1" applyAlignment="1">
      <alignment horizontal="center" vertical="center"/>
    </xf>
    <xf numFmtId="0" fontId="13" fillId="7" borderId="42" xfId="0" applyFont="1" applyFill="1" applyBorder="1" applyAlignment="1">
      <alignment horizontal="center" vertical="center"/>
    </xf>
    <xf numFmtId="0" fontId="6" fillId="5" borderId="35"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17" fillId="3" borderId="0" xfId="0" applyFont="1" applyFill="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25" fillId="0" borderId="0" xfId="0" applyFont="1" applyAlignment="1">
      <alignment horizontal="center" vertical="center"/>
    </xf>
    <xf numFmtId="0" fontId="19" fillId="5" borderId="25"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47"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29" xfId="0" applyFont="1" applyFill="1" applyBorder="1" applyAlignment="1">
      <alignment horizontal="center" vertical="center"/>
    </xf>
    <xf numFmtId="0" fontId="19" fillId="5" borderId="31" xfId="0" applyFont="1" applyFill="1" applyBorder="1" applyAlignment="1">
      <alignment horizontal="center" vertical="center"/>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3" xfId="0" applyFont="1" applyBorder="1" applyAlignment="1">
      <alignment horizontal="center" vertical="center"/>
    </xf>
    <xf numFmtId="0" fontId="19" fillId="0" borderId="15" xfId="0" applyFont="1" applyBorder="1" applyAlignment="1">
      <alignment horizontal="left" vertical="center" indent="1"/>
    </xf>
    <xf numFmtId="0" fontId="19" fillId="0" borderId="2" xfId="0" applyFont="1" applyBorder="1" applyAlignment="1">
      <alignment horizontal="left" vertical="center" indent="1"/>
    </xf>
    <xf numFmtId="0" fontId="19" fillId="0" borderId="6" xfId="0" applyFont="1" applyBorder="1" applyAlignment="1">
      <alignment horizontal="left" vertical="center" indent="1"/>
    </xf>
    <xf numFmtId="0" fontId="3" fillId="0" borderId="32" xfId="0" applyFont="1" applyBorder="1" applyAlignment="1">
      <alignment horizontal="center" vertical="center" wrapText="1"/>
    </xf>
    <xf numFmtId="0" fontId="3" fillId="0" borderId="3" xfId="0" applyFont="1" applyBorder="1" applyAlignment="1">
      <alignment horizontal="center" vertical="center" wrapText="1"/>
    </xf>
    <xf numFmtId="0" fontId="27" fillId="10" borderId="3" xfId="0" applyFont="1" applyFill="1" applyBorder="1" applyAlignment="1">
      <alignment horizontal="center" vertical="center" wrapText="1"/>
    </xf>
    <xf numFmtId="0" fontId="27" fillId="10"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8" fillId="11" borderId="35" xfId="0" applyFont="1" applyFill="1" applyBorder="1" applyAlignment="1">
      <alignment horizontal="center" vertical="center" wrapText="1"/>
    </xf>
    <xf numFmtId="0" fontId="28" fillId="11" borderId="49" xfId="0" applyFont="1" applyFill="1" applyBorder="1" applyAlignment="1">
      <alignment horizontal="center" vertical="center" wrapText="1"/>
    </xf>
    <xf numFmtId="0" fontId="17" fillId="7" borderId="48" xfId="0" applyFont="1" applyFill="1" applyBorder="1" applyAlignment="1">
      <alignment horizontal="center" vertical="center"/>
    </xf>
    <xf numFmtId="0" fontId="17" fillId="7" borderId="37" xfId="0" applyFont="1" applyFill="1" applyBorder="1" applyAlignment="1">
      <alignment horizontal="center" vertical="center"/>
    </xf>
    <xf numFmtId="0" fontId="17" fillId="7" borderId="42"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7" fillId="8" borderId="18" xfId="0" applyFont="1" applyFill="1" applyBorder="1" applyAlignment="1">
      <alignment horizontal="center" vertical="center" wrapText="1"/>
    </xf>
    <xf numFmtId="0" fontId="27" fillId="8" borderId="19"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41"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xf>
    <xf numFmtId="0" fontId="13" fillId="7" borderId="32" xfId="0" applyFont="1" applyFill="1" applyBorder="1" applyAlignment="1">
      <alignment horizontal="left" vertical="center" indent="1"/>
    </xf>
    <xf numFmtId="0" fontId="13" fillId="7" borderId="3" xfId="0" applyFont="1" applyFill="1" applyBorder="1" applyAlignment="1">
      <alignment horizontal="left" vertical="center" indent="1"/>
    </xf>
    <xf numFmtId="0" fontId="6" fillId="0" borderId="0" xfId="0" applyFont="1" applyAlignment="1">
      <alignment horizontal="left" wrapText="1"/>
    </xf>
  </cellXfs>
  <cellStyles count="2">
    <cellStyle name="Normal" xfId="0" builtinId="0"/>
    <cellStyle name="Normal 28" xfId="1" xr:uid="{00000000-0005-0000-0000-000001000000}"/>
  </cellStyles>
  <dxfs count="4">
    <dxf>
      <fill>
        <patternFill>
          <bgColor rgb="FF00B050"/>
        </patternFill>
      </fill>
    </dxf>
    <dxf>
      <fill>
        <patternFill>
          <bgColor rgb="FFFFFF00"/>
        </patternFill>
      </fill>
    </dxf>
    <dxf>
      <fill>
        <patternFill>
          <bgColor theme="2" tint="-0.89996032593768116"/>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485775</xdr:colOff>
      <xdr:row>0</xdr:row>
      <xdr:rowOff>104776</xdr:rowOff>
    </xdr:from>
    <xdr:to>
      <xdr:col>6</xdr:col>
      <xdr:colOff>885825</xdr:colOff>
      <xdr:row>5</xdr:row>
      <xdr:rowOff>154316</xdr:rowOff>
    </xdr:to>
    <xdr:pic>
      <xdr:nvPicPr>
        <xdr:cNvPr id="3" name="2 Imagen" descr="machote de constancia con 70 años Y CENAPRECE.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742" t="87007" r="36475" b="4330"/>
        <a:stretch>
          <a:fillRect/>
        </a:stretch>
      </xdr:blipFill>
      <xdr:spPr bwMode="auto">
        <a:xfrm>
          <a:off x="3733800" y="104776"/>
          <a:ext cx="2524125" cy="100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AN86"/>
  <sheetViews>
    <sheetView showGridLines="0" view="pageBreakPreview" zoomScale="90" zoomScaleNormal="100" zoomScaleSheetLayoutView="90" workbookViewId="0">
      <selection activeCell="J40" sqref="J40"/>
    </sheetView>
    <sheetView workbookViewId="1"/>
  </sheetViews>
  <sheetFormatPr baseColWidth="10" defaultRowHeight="15" x14ac:dyDescent="0.25"/>
  <cols>
    <col min="1" max="3" width="11.42578125" style="1"/>
    <col min="4" max="4" width="14.42578125" style="1" customWidth="1"/>
    <col min="5" max="5" width="11.42578125" style="1"/>
    <col min="6" max="6" width="20.42578125" style="1" customWidth="1"/>
    <col min="7" max="7" width="22.140625" style="1" customWidth="1"/>
    <col min="8" max="8" width="9" style="1" customWidth="1"/>
    <col min="9" max="10" width="9.7109375" style="1" customWidth="1"/>
    <col min="11" max="259" width="11.42578125" style="1"/>
    <col min="260" max="260" width="14.42578125" style="1" customWidth="1"/>
    <col min="261" max="261" width="11.42578125" style="1"/>
    <col min="262" max="262" width="20.42578125" style="1" customWidth="1"/>
    <col min="263" max="263" width="22.140625" style="1" customWidth="1"/>
    <col min="264" max="264" width="9" style="1" customWidth="1"/>
    <col min="265" max="266" width="9.7109375" style="1" customWidth="1"/>
    <col min="267" max="515" width="11.42578125" style="1"/>
    <col min="516" max="516" width="14.42578125" style="1" customWidth="1"/>
    <col min="517" max="517" width="11.42578125" style="1"/>
    <col min="518" max="518" width="20.42578125" style="1" customWidth="1"/>
    <col min="519" max="519" width="22.140625" style="1" customWidth="1"/>
    <col min="520" max="520" width="9" style="1" customWidth="1"/>
    <col min="521" max="522" width="9.7109375" style="1" customWidth="1"/>
    <col min="523" max="771" width="11.42578125" style="1"/>
    <col min="772" max="772" width="14.42578125" style="1" customWidth="1"/>
    <col min="773" max="773" width="11.42578125" style="1"/>
    <col min="774" max="774" width="20.42578125" style="1" customWidth="1"/>
    <col min="775" max="775" width="22.140625" style="1" customWidth="1"/>
    <col min="776" max="776" width="9" style="1" customWidth="1"/>
    <col min="777" max="778" width="9.7109375" style="1" customWidth="1"/>
    <col min="779" max="1027" width="11.42578125" style="1"/>
    <col min="1028" max="1028" width="14.42578125" style="1" customWidth="1"/>
    <col min="1029" max="1029" width="11.42578125" style="1"/>
    <col min="1030" max="1030" width="20.42578125" style="1" customWidth="1"/>
    <col min="1031" max="1031" width="22.140625" style="1" customWidth="1"/>
    <col min="1032" max="1032" width="9" style="1" customWidth="1"/>
    <col min="1033" max="1034" width="9.7109375" style="1" customWidth="1"/>
    <col min="1035" max="1283" width="11.42578125" style="1"/>
    <col min="1284" max="1284" width="14.42578125" style="1" customWidth="1"/>
    <col min="1285" max="1285" width="11.42578125" style="1"/>
    <col min="1286" max="1286" width="20.42578125" style="1" customWidth="1"/>
    <col min="1287" max="1287" width="22.140625" style="1" customWidth="1"/>
    <col min="1288" max="1288" width="9" style="1" customWidth="1"/>
    <col min="1289" max="1290" width="9.7109375" style="1" customWidth="1"/>
    <col min="1291" max="1539" width="11.42578125" style="1"/>
    <col min="1540" max="1540" width="14.42578125" style="1" customWidth="1"/>
    <col min="1541" max="1541" width="11.42578125" style="1"/>
    <col min="1542" max="1542" width="20.42578125" style="1" customWidth="1"/>
    <col min="1543" max="1543" width="22.140625" style="1" customWidth="1"/>
    <col min="1544" max="1544" width="9" style="1" customWidth="1"/>
    <col min="1545" max="1546" width="9.7109375" style="1" customWidth="1"/>
    <col min="1547" max="1795" width="11.42578125" style="1"/>
    <col min="1796" max="1796" width="14.42578125" style="1" customWidth="1"/>
    <col min="1797" max="1797" width="11.42578125" style="1"/>
    <col min="1798" max="1798" width="20.42578125" style="1" customWidth="1"/>
    <col min="1799" max="1799" width="22.140625" style="1" customWidth="1"/>
    <col min="1800" max="1800" width="9" style="1" customWidth="1"/>
    <col min="1801" max="1802" width="9.7109375" style="1" customWidth="1"/>
    <col min="1803" max="2051" width="11.42578125" style="1"/>
    <col min="2052" max="2052" width="14.42578125" style="1" customWidth="1"/>
    <col min="2053" max="2053" width="11.42578125" style="1"/>
    <col min="2054" max="2054" width="20.42578125" style="1" customWidth="1"/>
    <col min="2055" max="2055" width="22.140625" style="1" customWidth="1"/>
    <col min="2056" max="2056" width="9" style="1" customWidth="1"/>
    <col min="2057" max="2058" width="9.7109375" style="1" customWidth="1"/>
    <col min="2059" max="2307" width="11.42578125" style="1"/>
    <col min="2308" max="2308" width="14.42578125" style="1" customWidth="1"/>
    <col min="2309" max="2309" width="11.42578125" style="1"/>
    <col min="2310" max="2310" width="20.42578125" style="1" customWidth="1"/>
    <col min="2311" max="2311" width="22.140625" style="1" customWidth="1"/>
    <col min="2312" max="2312" width="9" style="1" customWidth="1"/>
    <col min="2313" max="2314" width="9.7109375" style="1" customWidth="1"/>
    <col min="2315" max="2563" width="11.42578125" style="1"/>
    <col min="2564" max="2564" width="14.42578125" style="1" customWidth="1"/>
    <col min="2565" max="2565" width="11.42578125" style="1"/>
    <col min="2566" max="2566" width="20.42578125" style="1" customWidth="1"/>
    <col min="2567" max="2567" width="22.140625" style="1" customWidth="1"/>
    <col min="2568" max="2568" width="9" style="1" customWidth="1"/>
    <col min="2569" max="2570" width="9.7109375" style="1" customWidth="1"/>
    <col min="2571" max="2819" width="11.42578125" style="1"/>
    <col min="2820" max="2820" width="14.42578125" style="1" customWidth="1"/>
    <col min="2821" max="2821" width="11.42578125" style="1"/>
    <col min="2822" max="2822" width="20.42578125" style="1" customWidth="1"/>
    <col min="2823" max="2823" width="22.140625" style="1" customWidth="1"/>
    <col min="2824" max="2824" width="9" style="1" customWidth="1"/>
    <col min="2825" max="2826" width="9.7109375" style="1" customWidth="1"/>
    <col min="2827" max="3075" width="11.42578125" style="1"/>
    <col min="3076" max="3076" width="14.42578125" style="1" customWidth="1"/>
    <col min="3077" max="3077" width="11.42578125" style="1"/>
    <col min="3078" max="3078" width="20.42578125" style="1" customWidth="1"/>
    <col min="3079" max="3079" width="22.140625" style="1" customWidth="1"/>
    <col min="3080" max="3080" width="9" style="1" customWidth="1"/>
    <col min="3081" max="3082" width="9.7109375" style="1" customWidth="1"/>
    <col min="3083" max="3331" width="11.42578125" style="1"/>
    <col min="3332" max="3332" width="14.42578125" style="1" customWidth="1"/>
    <col min="3333" max="3333" width="11.42578125" style="1"/>
    <col min="3334" max="3334" width="20.42578125" style="1" customWidth="1"/>
    <col min="3335" max="3335" width="22.140625" style="1" customWidth="1"/>
    <col min="3336" max="3336" width="9" style="1" customWidth="1"/>
    <col min="3337" max="3338" width="9.7109375" style="1" customWidth="1"/>
    <col min="3339" max="3587" width="11.42578125" style="1"/>
    <col min="3588" max="3588" width="14.42578125" style="1" customWidth="1"/>
    <col min="3589" max="3589" width="11.42578125" style="1"/>
    <col min="3590" max="3590" width="20.42578125" style="1" customWidth="1"/>
    <col min="3591" max="3591" width="22.140625" style="1" customWidth="1"/>
    <col min="3592" max="3592" width="9" style="1" customWidth="1"/>
    <col min="3593" max="3594" width="9.7109375" style="1" customWidth="1"/>
    <col min="3595" max="3843" width="11.42578125" style="1"/>
    <col min="3844" max="3844" width="14.42578125" style="1" customWidth="1"/>
    <col min="3845" max="3845" width="11.42578125" style="1"/>
    <col min="3846" max="3846" width="20.42578125" style="1" customWidth="1"/>
    <col min="3847" max="3847" width="22.140625" style="1" customWidth="1"/>
    <col min="3848" max="3848" width="9" style="1" customWidth="1"/>
    <col min="3849" max="3850" width="9.7109375" style="1" customWidth="1"/>
    <col min="3851" max="4099" width="11.42578125" style="1"/>
    <col min="4100" max="4100" width="14.42578125" style="1" customWidth="1"/>
    <col min="4101" max="4101" width="11.42578125" style="1"/>
    <col min="4102" max="4102" width="20.42578125" style="1" customWidth="1"/>
    <col min="4103" max="4103" width="22.140625" style="1" customWidth="1"/>
    <col min="4104" max="4104" width="9" style="1" customWidth="1"/>
    <col min="4105" max="4106" width="9.7109375" style="1" customWidth="1"/>
    <col min="4107" max="4355" width="11.42578125" style="1"/>
    <col min="4356" max="4356" width="14.42578125" style="1" customWidth="1"/>
    <col min="4357" max="4357" width="11.42578125" style="1"/>
    <col min="4358" max="4358" width="20.42578125" style="1" customWidth="1"/>
    <col min="4359" max="4359" width="22.140625" style="1" customWidth="1"/>
    <col min="4360" max="4360" width="9" style="1" customWidth="1"/>
    <col min="4361" max="4362" width="9.7109375" style="1" customWidth="1"/>
    <col min="4363" max="4611" width="11.42578125" style="1"/>
    <col min="4612" max="4612" width="14.42578125" style="1" customWidth="1"/>
    <col min="4613" max="4613" width="11.42578125" style="1"/>
    <col min="4614" max="4614" width="20.42578125" style="1" customWidth="1"/>
    <col min="4615" max="4615" width="22.140625" style="1" customWidth="1"/>
    <col min="4616" max="4616" width="9" style="1" customWidth="1"/>
    <col min="4617" max="4618" width="9.7109375" style="1" customWidth="1"/>
    <col min="4619" max="4867" width="11.42578125" style="1"/>
    <col min="4868" max="4868" width="14.42578125" style="1" customWidth="1"/>
    <col min="4869" max="4869" width="11.42578125" style="1"/>
    <col min="4870" max="4870" width="20.42578125" style="1" customWidth="1"/>
    <col min="4871" max="4871" width="22.140625" style="1" customWidth="1"/>
    <col min="4872" max="4872" width="9" style="1" customWidth="1"/>
    <col min="4873" max="4874" width="9.7109375" style="1" customWidth="1"/>
    <col min="4875" max="5123" width="11.42578125" style="1"/>
    <col min="5124" max="5124" width="14.42578125" style="1" customWidth="1"/>
    <col min="5125" max="5125" width="11.42578125" style="1"/>
    <col min="5126" max="5126" width="20.42578125" style="1" customWidth="1"/>
    <col min="5127" max="5127" width="22.140625" style="1" customWidth="1"/>
    <col min="5128" max="5128" width="9" style="1" customWidth="1"/>
    <col min="5129" max="5130" width="9.7109375" style="1" customWidth="1"/>
    <col min="5131" max="5379" width="11.42578125" style="1"/>
    <col min="5380" max="5380" width="14.42578125" style="1" customWidth="1"/>
    <col min="5381" max="5381" width="11.42578125" style="1"/>
    <col min="5382" max="5382" width="20.42578125" style="1" customWidth="1"/>
    <col min="5383" max="5383" width="22.140625" style="1" customWidth="1"/>
    <col min="5384" max="5384" width="9" style="1" customWidth="1"/>
    <col min="5385" max="5386" width="9.7109375" style="1" customWidth="1"/>
    <col min="5387" max="5635" width="11.42578125" style="1"/>
    <col min="5636" max="5636" width="14.42578125" style="1" customWidth="1"/>
    <col min="5637" max="5637" width="11.42578125" style="1"/>
    <col min="5638" max="5638" width="20.42578125" style="1" customWidth="1"/>
    <col min="5639" max="5639" width="22.140625" style="1" customWidth="1"/>
    <col min="5640" max="5640" width="9" style="1" customWidth="1"/>
    <col min="5641" max="5642" width="9.7109375" style="1" customWidth="1"/>
    <col min="5643" max="5891" width="11.42578125" style="1"/>
    <col min="5892" max="5892" width="14.42578125" style="1" customWidth="1"/>
    <col min="5893" max="5893" width="11.42578125" style="1"/>
    <col min="5894" max="5894" width="20.42578125" style="1" customWidth="1"/>
    <col min="5895" max="5895" width="22.140625" style="1" customWidth="1"/>
    <col min="5896" max="5896" width="9" style="1" customWidth="1"/>
    <col min="5897" max="5898" width="9.7109375" style="1" customWidth="1"/>
    <col min="5899" max="6147" width="11.42578125" style="1"/>
    <col min="6148" max="6148" width="14.42578125" style="1" customWidth="1"/>
    <col min="6149" max="6149" width="11.42578125" style="1"/>
    <col min="6150" max="6150" width="20.42578125" style="1" customWidth="1"/>
    <col min="6151" max="6151" width="22.140625" style="1" customWidth="1"/>
    <col min="6152" max="6152" width="9" style="1" customWidth="1"/>
    <col min="6153" max="6154" width="9.7109375" style="1" customWidth="1"/>
    <col min="6155" max="6403" width="11.42578125" style="1"/>
    <col min="6404" max="6404" width="14.42578125" style="1" customWidth="1"/>
    <col min="6405" max="6405" width="11.42578125" style="1"/>
    <col min="6406" max="6406" width="20.42578125" style="1" customWidth="1"/>
    <col min="6407" max="6407" width="22.140625" style="1" customWidth="1"/>
    <col min="6408" max="6408" width="9" style="1" customWidth="1"/>
    <col min="6409" max="6410" width="9.7109375" style="1" customWidth="1"/>
    <col min="6411" max="6659" width="11.42578125" style="1"/>
    <col min="6660" max="6660" width="14.42578125" style="1" customWidth="1"/>
    <col min="6661" max="6661" width="11.42578125" style="1"/>
    <col min="6662" max="6662" width="20.42578125" style="1" customWidth="1"/>
    <col min="6663" max="6663" width="22.140625" style="1" customWidth="1"/>
    <col min="6664" max="6664" width="9" style="1" customWidth="1"/>
    <col min="6665" max="6666" width="9.7109375" style="1" customWidth="1"/>
    <col min="6667" max="6915" width="11.42578125" style="1"/>
    <col min="6916" max="6916" width="14.42578125" style="1" customWidth="1"/>
    <col min="6917" max="6917" width="11.42578125" style="1"/>
    <col min="6918" max="6918" width="20.42578125" style="1" customWidth="1"/>
    <col min="6919" max="6919" width="22.140625" style="1" customWidth="1"/>
    <col min="6920" max="6920" width="9" style="1" customWidth="1"/>
    <col min="6921" max="6922" width="9.7109375" style="1" customWidth="1"/>
    <col min="6923" max="7171" width="11.42578125" style="1"/>
    <col min="7172" max="7172" width="14.42578125" style="1" customWidth="1"/>
    <col min="7173" max="7173" width="11.42578125" style="1"/>
    <col min="7174" max="7174" width="20.42578125" style="1" customWidth="1"/>
    <col min="7175" max="7175" width="22.140625" style="1" customWidth="1"/>
    <col min="7176" max="7176" width="9" style="1" customWidth="1"/>
    <col min="7177" max="7178" width="9.7109375" style="1" customWidth="1"/>
    <col min="7179" max="7427" width="11.42578125" style="1"/>
    <col min="7428" max="7428" width="14.42578125" style="1" customWidth="1"/>
    <col min="7429" max="7429" width="11.42578125" style="1"/>
    <col min="7430" max="7430" width="20.42578125" style="1" customWidth="1"/>
    <col min="7431" max="7431" width="22.140625" style="1" customWidth="1"/>
    <col min="7432" max="7432" width="9" style="1" customWidth="1"/>
    <col min="7433" max="7434" width="9.7109375" style="1" customWidth="1"/>
    <col min="7435" max="7683" width="11.42578125" style="1"/>
    <col min="7684" max="7684" width="14.42578125" style="1" customWidth="1"/>
    <col min="7685" max="7685" width="11.42578125" style="1"/>
    <col min="7686" max="7686" width="20.42578125" style="1" customWidth="1"/>
    <col min="7687" max="7687" width="22.140625" style="1" customWidth="1"/>
    <col min="7688" max="7688" width="9" style="1" customWidth="1"/>
    <col min="7689" max="7690" width="9.7109375" style="1" customWidth="1"/>
    <col min="7691" max="7939" width="11.42578125" style="1"/>
    <col min="7940" max="7940" width="14.42578125" style="1" customWidth="1"/>
    <col min="7941" max="7941" width="11.42578125" style="1"/>
    <col min="7942" max="7942" width="20.42578125" style="1" customWidth="1"/>
    <col min="7943" max="7943" width="22.140625" style="1" customWidth="1"/>
    <col min="7944" max="7944" width="9" style="1" customWidth="1"/>
    <col min="7945" max="7946" width="9.7109375" style="1" customWidth="1"/>
    <col min="7947" max="8195" width="11.42578125" style="1"/>
    <col min="8196" max="8196" width="14.42578125" style="1" customWidth="1"/>
    <col min="8197" max="8197" width="11.42578125" style="1"/>
    <col min="8198" max="8198" width="20.42578125" style="1" customWidth="1"/>
    <col min="8199" max="8199" width="22.140625" style="1" customWidth="1"/>
    <col min="8200" max="8200" width="9" style="1" customWidth="1"/>
    <col min="8201" max="8202" width="9.7109375" style="1" customWidth="1"/>
    <col min="8203" max="8451" width="11.42578125" style="1"/>
    <col min="8452" max="8452" width="14.42578125" style="1" customWidth="1"/>
    <col min="8453" max="8453" width="11.42578125" style="1"/>
    <col min="8454" max="8454" width="20.42578125" style="1" customWidth="1"/>
    <col min="8455" max="8455" width="22.140625" style="1" customWidth="1"/>
    <col min="8456" max="8456" width="9" style="1" customWidth="1"/>
    <col min="8457" max="8458" width="9.7109375" style="1" customWidth="1"/>
    <col min="8459" max="8707" width="11.42578125" style="1"/>
    <col min="8708" max="8708" width="14.42578125" style="1" customWidth="1"/>
    <col min="8709" max="8709" width="11.42578125" style="1"/>
    <col min="8710" max="8710" width="20.42578125" style="1" customWidth="1"/>
    <col min="8711" max="8711" width="22.140625" style="1" customWidth="1"/>
    <col min="8712" max="8712" width="9" style="1" customWidth="1"/>
    <col min="8713" max="8714" width="9.7109375" style="1" customWidth="1"/>
    <col min="8715" max="8963" width="11.42578125" style="1"/>
    <col min="8964" max="8964" width="14.42578125" style="1" customWidth="1"/>
    <col min="8965" max="8965" width="11.42578125" style="1"/>
    <col min="8966" max="8966" width="20.42578125" style="1" customWidth="1"/>
    <col min="8967" max="8967" width="22.140625" style="1" customWidth="1"/>
    <col min="8968" max="8968" width="9" style="1" customWidth="1"/>
    <col min="8969" max="8970" width="9.7109375" style="1" customWidth="1"/>
    <col min="8971" max="9219" width="11.42578125" style="1"/>
    <col min="9220" max="9220" width="14.42578125" style="1" customWidth="1"/>
    <col min="9221" max="9221" width="11.42578125" style="1"/>
    <col min="9222" max="9222" width="20.42578125" style="1" customWidth="1"/>
    <col min="9223" max="9223" width="22.140625" style="1" customWidth="1"/>
    <col min="9224" max="9224" width="9" style="1" customWidth="1"/>
    <col min="9225" max="9226" width="9.7109375" style="1" customWidth="1"/>
    <col min="9227" max="9475" width="11.42578125" style="1"/>
    <col min="9476" max="9476" width="14.42578125" style="1" customWidth="1"/>
    <col min="9477" max="9477" width="11.42578125" style="1"/>
    <col min="9478" max="9478" width="20.42578125" style="1" customWidth="1"/>
    <col min="9479" max="9479" width="22.140625" style="1" customWidth="1"/>
    <col min="9480" max="9480" width="9" style="1" customWidth="1"/>
    <col min="9481" max="9482" width="9.7109375" style="1" customWidth="1"/>
    <col min="9483" max="9731" width="11.42578125" style="1"/>
    <col min="9732" max="9732" width="14.42578125" style="1" customWidth="1"/>
    <col min="9733" max="9733" width="11.42578125" style="1"/>
    <col min="9734" max="9734" width="20.42578125" style="1" customWidth="1"/>
    <col min="9735" max="9735" width="22.140625" style="1" customWidth="1"/>
    <col min="9736" max="9736" width="9" style="1" customWidth="1"/>
    <col min="9737" max="9738" width="9.7109375" style="1" customWidth="1"/>
    <col min="9739" max="9987" width="11.42578125" style="1"/>
    <col min="9988" max="9988" width="14.42578125" style="1" customWidth="1"/>
    <col min="9989" max="9989" width="11.42578125" style="1"/>
    <col min="9990" max="9990" width="20.42578125" style="1" customWidth="1"/>
    <col min="9991" max="9991" width="22.140625" style="1" customWidth="1"/>
    <col min="9992" max="9992" width="9" style="1" customWidth="1"/>
    <col min="9993" max="9994" width="9.7109375" style="1" customWidth="1"/>
    <col min="9995" max="10243" width="11.42578125" style="1"/>
    <col min="10244" max="10244" width="14.42578125" style="1" customWidth="1"/>
    <col min="10245" max="10245" width="11.42578125" style="1"/>
    <col min="10246" max="10246" width="20.42578125" style="1" customWidth="1"/>
    <col min="10247" max="10247" width="22.140625" style="1" customWidth="1"/>
    <col min="10248" max="10248" width="9" style="1" customWidth="1"/>
    <col min="10249" max="10250" width="9.7109375" style="1" customWidth="1"/>
    <col min="10251" max="10499" width="11.42578125" style="1"/>
    <col min="10500" max="10500" width="14.42578125" style="1" customWidth="1"/>
    <col min="10501" max="10501" width="11.42578125" style="1"/>
    <col min="10502" max="10502" width="20.42578125" style="1" customWidth="1"/>
    <col min="10503" max="10503" width="22.140625" style="1" customWidth="1"/>
    <col min="10504" max="10504" width="9" style="1" customWidth="1"/>
    <col min="10505" max="10506" width="9.7109375" style="1" customWidth="1"/>
    <col min="10507" max="10755" width="11.42578125" style="1"/>
    <col min="10756" max="10756" width="14.42578125" style="1" customWidth="1"/>
    <col min="10757" max="10757" width="11.42578125" style="1"/>
    <col min="10758" max="10758" width="20.42578125" style="1" customWidth="1"/>
    <col min="10759" max="10759" width="22.140625" style="1" customWidth="1"/>
    <col min="10760" max="10760" width="9" style="1" customWidth="1"/>
    <col min="10761" max="10762" width="9.7109375" style="1" customWidth="1"/>
    <col min="10763" max="11011" width="11.42578125" style="1"/>
    <col min="11012" max="11012" width="14.42578125" style="1" customWidth="1"/>
    <col min="11013" max="11013" width="11.42578125" style="1"/>
    <col min="11014" max="11014" width="20.42578125" style="1" customWidth="1"/>
    <col min="11015" max="11015" width="22.140625" style="1" customWidth="1"/>
    <col min="11016" max="11016" width="9" style="1" customWidth="1"/>
    <col min="11017" max="11018" width="9.7109375" style="1" customWidth="1"/>
    <col min="11019" max="11267" width="11.42578125" style="1"/>
    <col min="11268" max="11268" width="14.42578125" style="1" customWidth="1"/>
    <col min="11269" max="11269" width="11.42578125" style="1"/>
    <col min="11270" max="11270" width="20.42578125" style="1" customWidth="1"/>
    <col min="11271" max="11271" width="22.140625" style="1" customWidth="1"/>
    <col min="11272" max="11272" width="9" style="1" customWidth="1"/>
    <col min="11273" max="11274" width="9.7109375" style="1" customWidth="1"/>
    <col min="11275" max="11523" width="11.42578125" style="1"/>
    <col min="11524" max="11524" width="14.42578125" style="1" customWidth="1"/>
    <col min="11525" max="11525" width="11.42578125" style="1"/>
    <col min="11526" max="11526" width="20.42578125" style="1" customWidth="1"/>
    <col min="11527" max="11527" width="22.140625" style="1" customWidth="1"/>
    <col min="11528" max="11528" width="9" style="1" customWidth="1"/>
    <col min="11529" max="11530" width="9.7109375" style="1" customWidth="1"/>
    <col min="11531" max="11779" width="11.42578125" style="1"/>
    <col min="11780" max="11780" width="14.42578125" style="1" customWidth="1"/>
    <col min="11781" max="11781" width="11.42578125" style="1"/>
    <col min="11782" max="11782" width="20.42578125" style="1" customWidth="1"/>
    <col min="11783" max="11783" width="22.140625" style="1" customWidth="1"/>
    <col min="11784" max="11784" width="9" style="1" customWidth="1"/>
    <col min="11785" max="11786" width="9.7109375" style="1" customWidth="1"/>
    <col min="11787" max="12035" width="11.42578125" style="1"/>
    <col min="12036" max="12036" width="14.42578125" style="1" customWidth="1"/>
    <col min="12037" max="12037" width="11.42578125" style="1"/>
    <col min="12038" max="12038" width="20.42578125" style="1" customWidth="1"/>
    <col min="12039" max="12039" width="22.140625" style="1" customWidth="1"/>
    <col min="12040" max="12040" width="9" style="1" customWidth="1"/>
    <col min="12041" max="12042" width="9.7109375" style="1" customWidth="1"/>
    <col min="12043" max="12291" width="11.42578125" style="1"/>
    <col min="12292" max="12292" width="14.42578125" style="1" customWidth="1"/>
    <col min="12293" max="12293" width="11.42578125" style="1"/>
    <col min="12294" max="12294" width="20.42578125" style="1" customWidth="1"/>
    <col min="12295" max="12295" width="22.140625" style="1" customWidth="1"/>
    <col min="12296" max="12296" width="9" style="1" customWidth="1"/>
    <col min="12297" max="12298" width="9.7109375" style="1" customWidth="1"/>
    <col min="12299" max="12547" width="11.42578125" style="1"/>
    <col min="12548" max="12548" width="14.42578125" style="1" customWidth="1"/>
    <col min="12549" max="12549" width="11.42578125" style="1"/>
    <col min="12550" max="12550" width="20.42578125" style="1" customWidth="1"/>
    <col min="12551" max="12551" width="22.140625" style="1" customWidth="1"/>
    <col min="12552" max="12552" width="9" style="1" customWidth="1"/>
    <col min="12553" max="12554" width="9.7109375" style="1" customWidth="1"/>
    <col min="12555" max="12803" width="11.42578125" style="1"/>
    <col min="12804" max="12804" width="14.42578125" style="1" customWidth="1"/>
    <col min="12805" max="12805" width="11.42578125" style="1"/>
    <col min="12806" max="12806" width="20.42578125" style="1" customWidth="1"/>
    <col min="12807" max="12807" width="22.140625" style="1" customWidth="1"/>
    <col min="12808" max="12808" width="9" style="1" customWidth="1"/>
    <col min="12809" max="12810" width="9.7109375" style="1" customWidth="1"/>
    <col min="12811" max="13059" width="11.42578125" style="1"/>
    <col min="13060" max="13060" width="14.42578125" style="1" customWidth="1"/>
    <col min="13061" max="13061" width="11.42578125" style="1"/>
    <col min="13062" max="13062" width="20.42578125" style="1" customWidth="1"/>
    <col min="13063" max="13063" width="22.140625" style="1" customWidth="1"/>
    <col min="13064" max="13064" width="9" style="1" customWidth="1"/>
    <col min="13065" max="13066" width="9.7109375" style="1" customWidth="1"/>
    <col min="13067" max="13315" width="11.42578125" style="1"/>
    <col min="13316" max="13316" width="14.42578125" style="1" customWidth="1"/>
    <col min="13317" max="13317" width="11.42578125" style="1"/>
    <col min="13318" max="13318" width="20.42578125" style="1" customWidth="1"/>
    <col min="13319" max="13319" width="22.140625" style="1" customWidth="1"/>
    <col min="13320" max="13320" width="9" style="1" customWidth="1"/>
    <col min="13321" max="13322" width="9.7109375" style="1" customWidth="1"/>
    <col min="13323" max="13571" width="11.42578125" style="1"/>
    <col min="13572" max="13572" width="14.42578125" style="1" customWidth="1"/>
    <col min="13573" max="13573" width="11.42578125" style="1"/>
    <col min="13574" max="13574" width="20.42578125" style="1" customWidth="1"/>
    <col min="13575" max="13575" width="22.140625" style="1" customWidth="1"/>
    <col min="13576" max="13576" width="9" style="1" customWidth="1"/>
    <col min="13577" max="13578" width="9.7109375" style="1" customWidth="1"/>
    <col min="13579" max="13827" width="11.42578125" style="1"/>
    <col min="13828" max="13828" width="14.42578125" style="1" customWidth="1"/>
    <col min="13829" max="13829" width="11.42578125" style="1"/>
    <col min="13830" max="13830" width="20.42578125" style="1" customWidth="1"/>
    <col min="13831" max="13831" width="22.140625" style="1" customWidth="1"/>
    <col min="13832" max="13832" width="9" style="1" customWidth="1"/>
    <col min="13833" max="13834" width="9.7109375" style="1" customWidth="1"/>
    <col min="13835" max="14083" width="11.42578125" style="1"/>
    <col min="14084" max="14084" width="14.42578125" style="1" customWidth="1"/>
    <col min="14085" max="14085" width="11.42578125" style="1"/>
    <col min="14086" max="14086" width="20.42578125" style="1" customWidth="1"/>
    <col min="14087" max="14087" width="22.140625" style="1" customWidth="1"/>
    <col min="14088" max="14088" width="9" style="1" customWidth="1"/>
    <col min="14089" max="14090" width="9.7109375" style="1" customWidth="1"/>
    <col min="14091" max="14339" width="11.42578125" style="1"/>
    <col min="14340" max="14340" width="14.42578125" style="1" customWidth="1"/>
    <col min="14341" max="14341" width="11.42578125" style="1"/>
    <col min="14342" max="14342" width="20.42578125" style="1" customWidth="1"/>
    <col min="14343" max="14343" width="22.140625" style="1" customWidth="1"/>
    <col min="14344" max="14344" width="9" style="1" customWidth="1"/>
    <col min="14345" max="14346" width="9.7109375" style="1" customWidth="1"/>
    <col min="14347" max="14595" width="11.42578125" style="1"/>
    <col min="14596" max="14596" width="14.42578125" style="1" customWidth="1"/>
    <col min="14597" max="14597" width="11.42578125" style="1"/>
    <col min="14598" max="14598" width="20.42578125" style="1" customWidth="1"/>
    <col min="14599" max="14599" width="22.140625" style="1" customWidth="1"/>
    <col min="14600" max="14600" width="9" style="1" customWidth="1"/>
    <col min="14601" max="14602" width="9.7109375" style="1" customWidth="1"/>
    <col min="14603" max="14851" width="11.42578125" style="1"/>
    <col min="14852" max="14852" width="14.42578125" style="1" customWidth="1"/>
    <col min="14853" max="14853" width="11.42578125" style="1"/>
    <col min="14854" max="14854" width="20.42578125" style="1" customWidth="1"/>
    <col min="14855" max="14855" width="22.140625" style="1" customWidth="1"/>
    <col min="14856" max="14856" width="9" style="1" customWidth="1"/>
    <col min="14857" max="14858" width="9.7109375" style="1" customWidth="1"/>
    <col min="14859" max="15107" width="11.42578125" style="1"/>
    <col min="15108" max="15108" width="14.42578125" style="1" customWidth="1"/>
    <col min="15109" max="15109" width="11.42578125" style="1"/>
    <col min="15110" max="15110" width="20.42578125" style="1" customWidth="1"/>
    <col min="15111" max="15111" width="22.140625" style="1" customWidth="1"/>
    <col min="15112" max="15112" width="9" style="1" customWidth="1"/>
    <col min="15113" max="15114" width="9.7109375" style="1" customWidth="1"/>
    <col min="15115" max="15363" width="11.42578125" style="1"/>
    <col min="15364" max="15364" width="14.42578125" style="1" customWidth="1"/>
    <col min="15365" max="15365" width="11.42578125" style="1"/>
    <col min="15366" max="15366" width="20.42578125" style="1" customWidth="1"/>
    <col min="15367" max="15367" width="22.140625" style="1" customWidth="1"/>
    <col min="15368" max="15368" width="9" style="1" customWidth="1"/>
    <col min="15369" max="15370" width="9.7109375" style="1" customWidth="1"/>
    <col min="15371" max="15619" width="11.42578125" style="1"/>
    <col min="15620" max="15620" width="14.42578125" style="1" customWidth="1"/>
    <col min="15621" max="15621" width="11.42578125" style="1"/>
    <col min="15622" max="15622" width="20.42578125" style="1" customWidth="1"/>
    <col min="15623" max="15623" width="22.140625" style="1" customWidth="1"/>
    <col min="15624" max="15624" width="9" style="1" customWidth="1"/>
    <col min="15625" max="15626" width="9.7109375" style="1" customWidth="1"/>
    <col min="15627" max="15875" width="11.42578125" style="1"/>
    <col min="15876" max="15876" width="14.42578125" style="1" customWidth="1"/>
    <col min="15877" max="15877" width="11.42578125" style="1"/>
    <col min="15878" max="15878" width="20.42578125" style="1" customWidth="1"/>
    <col min="15879" max="15879" width="22.140625" style="1" customWidth="1"/>
    <col min="15880" max="15880" width="9" style="1" customWidth="1"/>
    <col min="15881" max="15882" width="9.7109375" style="1" customWidth="1"/>
    <col min="15883" max="16131" width="11.42578125" style="1"/>
    <col min="16132" max="16132" width="14.42578125" style="1" customWidth="1"/>
    <col min="16133" max="16133" width="11.42578125" style="1"/>
    <col min="16134" max="16134" width="20.42578125" style="1" customWidth="1"/>
    <col min="16135" max="16135" width="22.140625" style="1" customWidth="1"/>
    <col min="16136" max="16136" width="9" style="1" customWidth="1"/>
    <col min="16137" max="16138" width="9.7109375" style="1" customWidth="1"/>
    <col min="16139" max="16384" width="11.42578125" style="1"/>
  </cols>
  <sheetData>
    <row r="7" spans="2:11" x14ac:dyDescent="0.25">
      <c r="B7" s="160" t="s">
        <v>199</v>
      </c>
      <c r="C7" s="160"/>
      <c r="D7" s="160"/>
      <c r="E7" s="160"/>
      <c r="F7" s="160"/>
      <c r="G7" s="160"/>
      <c r="H7" s="160"/>
      <c r="I7" s="160"/>
      <c r="J7" s="160"/>
      <c r="K7" s="160"/>
    </row>
    <row r="8" spans="2:11" x14ac:dyDescent="0.25">
      <c r="B8" s="2"/>
      <c r="C8" s="160" t="s">
        <v>0</v>
      </c>
      <c r="D8" s="160"/>
      <c r="E8" s="160"/>
      <c r="F8" s="160"/>
      <c r="G8" s="160"/>
      <c r="H8" s="160"/>
      <c r="I8" s="160"/>
      <c r="J8" s="160"/>
      <c r="K8" s="2"/>
    </row>
    <row r="9" spans="2:11" x14ac:dyDescent="0.25">
      <c r="B9" s="3" t="s">
        <v>1</v>
      </c>
      <c r="C9" s="3"/>
      <c r="E9" s="4"/>
      <c r="F9" s="161"/>
      <c r="G9" s="161"/>
      <c r="H9" s="161"/>
      <c r="I9" s="5" t="s">
        <v>2</v>
      </c>
      <c r="J9" s="162"/>
      <c r="K9" s="162"/>
    </row>
    <row r="10" spans="2:11" x14ac:dyDescent="0.25">
      <c r="B10" s="6" t="s">
        <v>3</v>
      </c>
      <c r="C10" s="6"/>
      <c r="E10" s="7"/>
      <c r="F10" s="8"/>
      <c r="G10" s="159"/>
      <c r="H10" s="159"/>
      <c r="I10" s="159"/>
      <c r="J10" s="159"/>
      <c r="K10" s="159"/>
    </row>
    <row r="11" spans="2:11" x14ac:dyDescent="0.25">
      <c r="B11" s="6" t="s">
        <v>4</v>
      </c>
      <c r="C11" s="6"/>
      <c r="E11" s="7"/>
      <c r="F11" s="159"/>
      <c r="G11" s="159"/>
      <c r="H11" s="159"/>
      <c r="I11" s="159"/>
      <c r="J11" s="159"/>
      <c r="K11" s="159"/>
    </row>
    <row r="12" spans="2:11" x14ac:dyDescent="0.25">
      <c r="B12" s="6" t="s">
        <v>5</v>
      </c>
      <c r="C12" s="6"/>
      <c r="E12" s="7"/>
      <c r="F12" s="8"/>
      <c r="G12" s="167"/>
      <c r="H12" s="167"/>
      <c r="I12" s="167"/>
      <c r="J12" s="167"/>
      <c r="K12" s="167"/>
    </row>
    <row r="13" spans="2:11" x14ac:dyDescent="0.25">
      <c r="B13" s="6" t="s">
        <v>6</v>
      </c>
      <c r="C13" s="6"/>
      <c r="E13" s="7"/>
      <c r="F13" s="167"/>
      <c r="G13" s="167"/>
      <c r="H13" s="167"/>
      <c r="I13" s="167"/>
      <c r="J13" s="167"/>
      <c r="K13" s="167"/>
    </row>
    <row r="14" spans="2:11" x14ac:dyDescent="0.25">
      <c r="B14" s="6" t="s">
        <v>7</v>
      </c>
      <c r="C14" s="9"/>
      <c r="F14" s="9"/>
      <c r="G14" s="10" t="s">
        <v>8</v>
      </c>
      <c r="H14" s="10" t="s">
        <v>200</v>
      </c>
      <c r="I14" s="10" t="s">
        <v>9</v>
      </c>
      <c r="J14" s="10" t="s">
        <v>10</v>
      </c>
      <c r="K14" s="11"/>
    </row>
    <row r="15" spans="2:11" x14ac:dyDescent="0.25">
      <c r="B15" s="6"/>
      <c r="C15" s="9"/>
      <c r="D15" s="9"/>
      <c r="E15" s="6"/>
      <c r="F15" s="9"/>
      <c r="G15" s="11" t="s">
        <v>11</v>
      </c>
      <c r="H15" s="10" t="s">
        <v>12</v>
      </c>
      <c r="I15" s="12" t="s">
        <v>13</v>
      </c>
      <c r="J15" s="168" t="s">
        <v>14</v>
      </c>
      <c r="K15" s="168"/>
    </row>
    <row r="16" spans="2:11" x14ac:dyDescent="0.25">
      <c r="B16" s="6"/>
      <c r="C16" s="9"/>
      <c r="D16" s="9"/>
      <c r="E16" s="6"/>
      <c r="F16" s="9"/>
      <c r="G16" s="13"/>
      <c r="H16" s="14"/>
      <c r="I16" s="14"/>
      <c r="J16" s="168"/>
      <c r="K16" s="168"/>
    </row>
    <row r="17" spans="2:12" x14ac:dyDescent="0.25">
      <c r="B17" s="6" t="s">
        <v>15</v>
      </c>
      <c r="C17" s="9"/>
      <c r="D17" s="9"/>
      <c r="E17" s="15" t="s">
        <v>201</v>
      </c>
      <c r="F17" s="16"/>
      <c r="G17" s="9"/>
      <c r="H17" s="6"/>
      <c r="I17" s="6"/>
      <c r="J17" s="6"/>
      <c r="K17" s="6"/>
    </row>
    <row r="18" spans="2:12" ht="17.100000000000001" customHeight="1" x14ac:dyDescent="0.25">
      <c r="B18" s="6" t="s">
        <v>16</v>
      </c>
      <c r="C18" s="3"/>
      <c r="D18" s="17"/>
      <c r="E18" s="9"/>
      <c r="G18" s="18" t="s">
        <v>210</v>
      </c>
      <c r="I18" s="19" t="s">
        <v>17</v>
      </c>
      <c r="J18" s="20"/>
      <c r="K18" s="21"/>
    </row>
    <row r="19" spans="2:12" ht="15.6" customHeight="1" x14ac:dyDescent="0.25">
      <c r="B19" s="6" t="s">
        <v>18</v>
      </c>
      <c r="C19" s="3"/>
      <c r="D19" s="17"/>
      <c r="E19" s="9"/>
      <c r="F19" s="9"/>
      <c r="G19" s="163"/>
      <c r="H19" s="163"/>
      <c r="I19" s="163"/>
      <c r="J19" s="163"/>
      <c r="K19" s="163"/>
    </row>
    <row r="20" spans="2:12" ht="15" customHeight="1" x14ac:dyDescent="0.25">
      <c r="B20" s="6" t="s">
        <v>19</v>
      </c>
      <c r="C20" s="3"/>
      <c r="D20" s="17"/>
      <c r="E20" s="169"/>
      <c r="F20" s="169"/>
      <c r="G20" s="169"/>
      <c r="H20" s="169"/>
      <c r="I20" s="169"/>
      <c r="J20" s="169"/>
      <c r="K20" s="169"/>
    </row>
    <row r="21" spans="2:12" ht="17.45" customHeight="1" x14ac:dyDescent="0.25">
      <c r="B21" s="6" t="s">
        <v>202</v>
      </c>
      <c r="C21" s="3"/>
      <c r="D21" s="17"/>
      <c r="E21" s="13"/>
      <c r="F21" s="13"/>
      <c r="G21" s="22"/>
      <c r="H21" s="22"/>
      <c r="I21" s="22"/>
      <c r="J21" s="22"/>
      <c r="K21" s="22"/>
    </row>
    <row r="22" spans="2:12" ht="16.350000000000001" customHeight="1" x14ac:dyDescent="0.25">
      <c r="B22" s="6" t="s">
        <v>20</v>
      </c>
      <c r="C22" s="3"/>
      <c r="D22" s="17"/>
      <c r="E22" s="9"/>
      <c r="F22" s="169"/>
      <c r="G22" s="170"/>
      <c r="H22" s="170"/>
      <c r="I22" s="170"/>
      <c r="J22" s="170"/>
      <c r="K22" s="170"/>
    </row>
    <row r="23" spans="2:12" ht="17.100000000000001" customHeight="1" x14ac:dyDescent="0.25">
      <c r="B23" s="6" t="s">
        <v>21</v>
      </c>
      <c r="C23" s="3"/>
      <c r="D23" s="17"/>
      <c r="E23" s="9"/>
      <c r="F23" s="9"/>
      <c r="G23" s="163"/>
      <c r="H23" s="163"/>
      <c r="I23" s="163"/>
      <c r="J23" s="163"/>
      <c r="K23" s="163"/>
    </row>
    <row r="24" spans="2:12" x14ac:dyDescent="0.25">
      <c r="B24" s="164" t="s">
        <v>22</v>
      </c>
      <c r="C24" s="164"/>
      <c r="D24" s="164"/>
      <c r="E24" s="164"/>
      <c r="F24" s="164"/>
      <c r="G24" s="164"/>
      <c r="H24" s="164"/>
      <c r="I24" s="164"/>
      <c r="J24" s="164"/>
      <c r="K24" s="164"/>
    </row>
    <row r="25" spans="2:12" ht="14.25" customHeight="1" x14ac:dyDescent="0.25">
      <c r="B25" s="165" t="s">
        <v>23</v>
      </c>
      <c r="C25" s="165"/>
      <c r="D25" s="165"/>
      <c r="E25" s="165"/>
      <c r="F25" s="165"/>
      <c r="G25" s="165"/>
      <c r="H25" s="165"/>
      <c r="I25" s="165"/>
      <c r="J25" s="165"/>
      <c r="K25" s="165"/>
    </row>
    <row r="26" spans="2:12" x14ac:dyDescent="0.25">
      <c r="B26" s="6" t="s">
        <v>24</v>
      </c>
      <c r="C26" s="6"/>
      <c r="D26" s="6"/>
      <c r="E26" s="6"/>
      <c r="F26" s="6"/>
      <c r="G26" s="6"/>
      <c r="H26" s="6"/>
      <c r="I26" s="6"/>
      <c r="J26" s="6"/>
      <c r="K26" s="6"/>
    </row>
    <row r="27" spans="2:12" x14ac:dyDescent="0.25">
      <c r="B27" s="6" t="s">
        <v>25</v>
      </c>
      <c r="C27" s="6"/>
      <c r="D27" s="6"/>
      <c r="E27" s="6"/>
      <c r="F27" s="6"/>
      <c r="G27" s="6"/>
      <c r="H27" s="6"/>
      <c r="I27" s="6"/>
      <c r="J27" s="6"/>
      <c r="K27" s="6"/>
    </row>
    <row r="29" spans="2:12" s="24" customFormat="1" ht="15.75" x14ac:dyDescent="0.25">
      <c r="B29" s="23" t="s">
        <v>26</v>
      </c>
      <c r="C29" s="23"/>
      <c r="D29" s="23"/>
      <c r="E29" s="23"/>
      <c r="F29" s="23"/>
      <c r="G29" s="23"/>
      <c r="H29" s="23"/>
      <c r="I29" s="23"/>
      <c r="J29" s="23"/>
      <c r="K29" s="23"/>
      <c r="L29" s="23"/>
    </row>
    <row r="30" spans="2:12" s="24" customFormat="1" ht="15.75" x14ac:dyDescent="0.25">
      <c r="B30" s="166" t="s">
        <v>27</v>
      </c>
      <c r="C30" s="166"/>
      <c r="D30" s="166"/>
      <c r="E30" s="166"/>
      <c r="F30" s="166"/>
      <c r="G30" s="166"/>
      <c r="H30" s="166"/>
      <c r="I30" s="166"/>
      <c r="J30" s="166"/>
      <c r="K30" s="166"/>
      <c r="L30" s="166"/>
    </row>
    <row r="39" spans="40:40" x14ac:dyDescent="0.25">
      <c r="AN39" s="1">
        <f>R39+W39+AB39</f>
        <v>0</v>
      </c>
    </row>
    <row r="40" spans="40:40" x14ac:dyDescent="0.25">
      <c r="AN40" s="1">
        <f>R40+W40+AB40</f>
        <v>0</v>
      </c>
    </row>
    <row r="41" spans="40:40" x14ac:dyDescent="0.25">
      <c r="AN41" s="1">
        <f t="shared" ref="AN41:AN43" si="0">R41+W41+AB41</f>
        <v>0</v>
      </c>
    </row>
    <row r="42" spans="40:40" x14ac:dyDescent="0.25">
      <c r="AN42" s="1">
        <f t="shared" si="0"/>
        <v>0</v>
      </c>
    </row>
    <row r="43" spans="40:40" x14ac:dyDescent="0.25">
      <c r="AN43" s="1">
        <f t="shared" si="0"/>
        <v>0</v>
      </c>
    </row>
    <row r="49" spans="40:40" x14ac:dyDescent="0.25">
      <c r="AN49" s="1">
        <f>R49+W49+AB49</f>
        <v>0</v>
      </c>
    </row>
    <row r="50" spans="40:40" x14ac:dyDescent="0.25">
      <c r="AN50" s="1">
        <f>R50+W50+AB50</f>
        <v>0</v>
      </c>
    </row>
    <row r="51" spans="40:40" x14ac:dyDescent="0.25">
      <c r="AN51" s="1">
        <f>R51+W51+AB51</f>
        <v>0</v>
      </c>
    </row>
    <row r="52" spans="40:40" x14ac:dyDescent="0.25">
      <c r="AN52" s="1">
        <f>R52+W52+AB52</f>
        <v>0</v>
      </c>
    </row>
    <row r="53" spans="40:40" x14ac:dyDescent="0.25">
      <c r="AN53" s="1">
        <f>R53+W53+AB53</f>
        <v>0</v>
      </c>
    </row>
    <row r="59" spans="40:40" x14ac:dyDescent="0.25">
      <c r="AN59" s="1">
        <f t="shared" ref="AN59:AN66" si="1">Z59+AE59+AJ59</f>
        <v>0</v>
      </c>
    </row>
    <row r="60" spans="40:40" x14ac:dyDescent="0.25">
      <c r="AN60" s="1">
        <f t="shared" si="1"/>
        <v>0</v>
      </c>
    </row>
    <row r="61" spans="40:40" x14ac:dyDescent="0.25">
      <c r="AN61" s="1">
        <f t="shared" si="1"/>
        <v>0</v>
      </c>
    </row>
    <row r="62" spans="40:40" x14ac:dyDescent="0.25">
      <c r="AN62" s="1">
        <f t="shared" si="1"/>
        <v>0</v>
      </c>
    </row>
    <row r="63" spans="40:40" x14ac:dyDescent="0.25">
      <c r="AN63" s="1">
        <f t="shared" si="1"/>
        <v>0</v>
      </c>
    </row>
    <row r="64" spans="40:40" x14ac:dyDescent="0.25">
      <c r="AN64" s="1">
        <f t="shared" si="1"/>
        <v>0</v>
      </c>
    </row>
    <row r="65" spans="36:40" x14ac:dyDescent="0.25">
      <c r="AN65" s="1">
        <f t="shared" si="1"/>
        <v>0</v>
      </c>
    </row>
    <row r="66" spans="36:40" x14ac:dyDescent="0.25">
      <c r="AN66" s="1">
        <f t="shared" si="1"/>
        <v>0</v>
      </c>
    </row>
    <row r="67" spans="36:40" x14ac:dyDescent="0.25">
      <c r="AN67" s="1">
        <f t="shared" ref="AN67:AN72" si="2">Z67+AE67+AJ67</f>
        <v>0</v>
      </c>
    </row>
    <row r="68" spans="36:40" x14ac:dyDescent="0.25">
      <c r="AN68" s="1">
        <f t="shared" si="2"/>
        <v>0</v>
      </c>
    </row>
    <row r="69" spans="36:40" x14ac:dyDescent="0.25">
      <c r="AN69" s="1">
        <f t="shared" si="2"/>
        <v>0</v>
      </c>
    </row>
    <row r="70" spans="36:40" x14ac:dyDescent="0.25">
      <c r="AN70" s="1">
        <f t="shared" si="2"/>
        <v>0</v>
      </c>
    </row>
    <row r="71" spans="36:40" x14ac:dyDescent="0.25">
      <c r="AN71" s="1">
        <f t="shared" si="2"/>
        <v>0</v>
      </c>
    </row>
    <row r="72" spans="36:40" x14ac:dyDescent="0.25">
      <c r="AN72" s="1">
        <f t="shared" si="2"/>
        <v>0</v>
      </c>
    </row>
    <row r="78" spans="36:40" x14ac:dyDescent="0.25">
      <c r="AJ78" s="1">
        <v>0.33</v>
      </c>
      <c r="AN78" s="1">
        <f>Z78+AE78+AJ78</f>
        <v>0.33</v>
      </c>
    </row>
    <row r="79" spans="36:40" x14ac:dyDescent="0.25">
      <c r="AJ79" s="1">
        <v>0.33</v>
      </c>
      <c r="AN79" s="1">
        <f t="shared" ref="AN79:AN81" si="3">Z79+AE79+AJ79</f>
        <v>0.33</v>
      </c>
    </row>
    <row r="80" spans="36:40" x14ac:dyDescent="0.25">
      <c r="AJ80" s="1">
        <v>0.33</v>
      </c>
      <c r="AN80" s="1">
        <f t="shared" si="3"/>
        <v>0.33</v>
      </c>
    </row>
    <row r="81" spans="11:40" x14ac:dyDescent="0.25">
      <c r="AJ81" s="1">
        <v>0.33</v>
      </c>
      <c r="AN81" s="1">
        <f t="shared" si="3"/>
        <v>0.33</v>
      </c>
    </row>
    <row r="86" spans="11:40" x14ac:dyDescent="0.25">
      <c r="K86" s="1">
        <f>AN23+AN26+AN39+AN40+AN41+AN42+AN43+AN49+AN50+AN51+AN52+AN53+AN59+AN60+AN61+AN62+AN63+AN64+AN65+AN66+AN67+AN68+AN69+AN70+AN71+AN72+AN78+AN79+AN80+AN81</f>
        <v>1.32</v>
      </c>
      <c r="T86" s="1">
        <v>27.7</v>
      </c>
      <c r="W86" s="1">
        <f>K86*100/T86</f>
        <v>4.7653429602888089</v>
      </c>
      <c r="Z86" s="1">
        <f>W86/100*70</f>
        <v>3.3357400722021664</v>
      </c>
    </row>
  </sheetData>
  <mergeCells count="16">
    <mergeCell ref="G23:K23"/>
    <mergeCell ref="B24:K24"/>
    <mergeCell ref="B25:K25"/>
    <mergeCell ref="B30:L30"/>
    <mergeCell ref="G12:K12"/>
    <mergeCell ref="F13:K13"/>
    <mergeCell ref="J15:K16"/>
    <mergeCell ref="G19:K19"/>
    <mergeCell ref="E20:K20"/>
    <mergeCell ref="F22:K22"/>
    <mergeCell ref="F11:K11"/>
    <mergeCell ref="B7:K7"/>
    <mergeCell ref="C8:J8"/>
    <mergeCell ref="F9:H9"/>
    <mergeCell ref="J9:K9"/>
    <mergeCell ref="G10:K10"/>
  </mergeCells>
  <printOptions horizontalCentered="1" verticalCentered="1"/>
  <pageMargins left="0.23622047244094491" right="0.23622047244094491" top="0.74803149606299213" bottom="0.74803149606299213" header="0.31496062992125984" footer="0.31496062992125984"/>
  <pageSetup scale="87" fitToHeight="0" orientation="landscape" r:id="rId1"/>
  <headerFooter alignWithMargins="0">
    <oddHeader>&amp;A</oddHead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AP111"/>
  <sheetViews>
    <sheetView showGridLines="0" view="pageBreakPreview" topLeftCell="A94" zoomScaleNormal="80" zoomScaleSheetLayoutView="100" workbookViewId="0">
      <selection activeCell="AN56" sqref="AN56"/>
    </sheetView>
    <sheetView topLeftCell="A61" zoomScale="80" zoomScaleNormal="80" workbookViewId="1">
      <selection activeCell="B53" sqref="B53:AK53"/>
    </sheetView>
  </sheetViews>
  <sheetFormatPr baseColWidth="10" defaultColWidth="3.7109375" defaultRowHeight="18" customHeight="1" x14ac:dyDescent="0.25"/>
  <cols>
    <col min="1" max="9" width="3.7109375" style="25"/>
    <col min="10" max="10" width="10.85546875" style="25" customWidth="1"/>
    <col min="11" max="17" width="3.7109375" style="25"/>
    <col min="18" max="18" width="5" style="25" bestFit="1" customWidth="1"/>
    <col min="19" max="22" width="3.7109375" style="25"/>
    <col min="23" max="23" width="5" style="25" bestFit="1" customWidth="1"/>
    <col min="24" max="25" width="3.7109375" style="25"/>
    <col min="26" max="26" width="5" style="25" bestFit="1" customWidth="1"/>
    <col min="27" max="27" width="3.7109375" style="25"/>
    <col min="28" max="28" width="5" style="25" bestFit="1" customWidth="1"/>
    <col min="29" max="30" width="3.7109375" style="25"/>
    <col min="31" max="31" width="6.85546875" style="25" bestFit="1" customWidth="1"/>
    <col min="32" max="34" width="3.7109375" style="25"/>
    <col min="35" max="35" width="3.28515625" style="25" customWidth="1"/>
    <col min="36" max="36" width="5" style="25" customWidth="1"/>
    <col min="37" max="38" width="3.7109375" style="25"/>
    <col min="39" max="42" width="3.7109375" style="26"/>
    <col min="43" max="265" width="3.7109375" style="25"/>
    <col min="266" max="266" width="10.85546875" style="25" customWidth="1"/>
    <col min="267" max="273" width="3.7109375" style="25"/>
    <col min="274" max="274" width="5" style="25" bestFit="1" customWidth="1"/>
    <col min="275" max="278" width="3.7109375" style="25"/>
    <col min="279" max="279" width="5" style="25" bestFit="1" customWidth="1"/>
    <col min="280" max="281" width="3.7109375" style="25"/>
    <col min="282" max="282" width="5" style="25" bestFit="1" customWidth="1"/>
    <col min="283" max="283" width="3.7109375" style="25"/>
    <col min="284" max="284" width="5" style="25" bestFit="1" customWidth="1"/>
    <col min="285" max="286" width="3.7109375" style="25"/>
    <col min="287" max="287" width="6.85546875" style="25" bestFit="1" customWidth="1"/>
    <col min="288" max="290" width="3.7109375" style="25"/>
    <col min="291" max="291" width="3.28515625" style="25" customWidth="1"/>
    <col min="292" max="292" width="5" style="25" customWidth="1"/>
    <col min="293" max="521" width="3.7109375" style="25"/>
    <col min="522" max="522" width="10.85546875" style="25" customWidth="1"/>
    <col min="523" max="529" width="3.7109375" style="25"/>
    <col min="530" max="530" width="5" style="25" bestFit="1" customWidth="1"/>
    <col min="531" max="534" width="3.7109375" style="25"/>
    <col min="535" max="535" width="5" style="25" bestFit="1" customWidth="1"/>
    <col min="536" max="537" width="3.7109375" style="25"/>
    <col min="538" max="538" width="5" style="25" bestFit="1" customWidth="1"/>
    <col min="539" max="539" width="3.7109375" style="25"/>
    <col min="540" max="540" width="5" style="25" bestFit="1" customWidth="1"/>
    <col min="541" max="542" width="3.7109375" style="25"/>
    <col min="543" max="543" width="6.85546875" style="25" bestFit="1" customWidth="1"/>
    <col min="544" max="546" width="3.7109375" style="25"/>
    <col min="547" max="547" width="3.28515625" style="25" customWidth="1"/>
    <col min="548" max="548" width="5" style="25" customWidth="1"/>
    <col min="549" max="777" width="3.7109375" style="25"/>
    <col min="778" max="778" width="10.85546875" style="25" customWidth="1"/>
    <col min="779" max="785" width="3.7109375" style="25"/>
    <col min="786" max="786" width="5" style="25" bestFit="1" customWidth="1"/>
    <col min="787" max="790" width="3.7109375" style="25"/>
    <col min="791" max="791" width="5" style="25" bestFit="1" customWidth="1"/>
    <col min="792" max="793" width="3.7109375" style="25"/>
    <col min="794" max="794" width="5" style="25" bestFit="1" customWidth="1"/>
    <col min="795" max="795" width="3.7109375" style="25"/>
    <col min="796" max="796" width="5" style="25" bestFit="1" customWidth="1"/>
    <col min="797" max="798" width="3.7109375" style="25"/>
    <col min="799" max="799" width="6.85546875" style="25" bestFit="1" customWidth="1"/>
    <col min="800" max="802" width="3.7109375" style="25"/>
    <col min="803" max="803" width="3.28515625" style="25" customWidth="1"/>
    <col min="804" max="804" width="5" style="25" customWidth="1"/>
    <col min="805" max="1033" width="3.7109375" style="25"/>
    <col min="1034" max="1034" width="10.85546875" style="25" customWidth="1"/>
    <col min="1035" max="1041" width="3.7109375" style="25"/>
    <col min="1042" max="1042" width="5" style="25" bestFit="1" customWidth="1"/>
    <col min="1043" max="1046" width="3.7109375" style="25"/>
    <col min="1047" max="1047" width="5" style="25" bestFit="1" customWidth="1"/>
    <col min="1048" max="1049" width="3.7109375" style="25"/>
    <col min="1050" max="1050" width="5" style="25" bestFit="1" customWidth="1"/>
    <col min="1051" max="1051" width="3.7109375" style="25"/>
    <col min="1052" max="1052" width="5" style="25" bestFit="1" customWidth="1"/>
    <col min="1053" max="1054" width="3.7109375" style="25"/>
    <col min="1055" max="1055" width="6.85546875" style="25" bestFit="1" customWidth="1"/>
    <col min="1056" max="1058" width="3.7109375" style="25"/>
    <col min="1059" max="1059" width="3.28515625" style="25" customWidth="1"/>
    <col min="1060" max="1060" width="5" style="25" customWidth="1"/>
    <col min="1061" max="1289" width="3.7109375" style="25"/>
    <col min="1290" max="1290" width="10.85546875" style="25" customWidth="1"/>
    <col min="1291" max="1297" width="3.7109375" style="25"/>
    <col min="1298" max="1298" width="5" style="25" bestFit="1" customWidth="1"/>
    <col min="1299" max="1302" width="3.7109375" style="25"/>
    <col min="1303" max="1303" width="5" style="25" bestFit="1" customWidth="1"/>
    <col min="1304" max="1305" width="3.7109375" style="25"/>
    <col min="1306" max="1306" width="5" style="25" bestFit="1" customWidth="1"/>
    <col min="1307" max="1307" width="3.7109375" style="25"/>
    <col min="1308" max="1308" width="5" style="25" bestFit="1" customWidth="1"/>
    <col min="1309" max="1310" width="3.7109375" style="25"/>
    <col min="1311" max="1311" width="6.85546875" style="25" bestFit="1" customWidth="1"/>
    <col min="1312" max="1314" width="3.7109375" style="25"/>
    <col min="1315" max="1315" width="3.28515625" style="25" customWidth="1"/>
    <col min="1316" max="1316" width="5" style="25" customWidth="1"/>
    <col min="1317" max="1545" width="3.7109375" style="25"/>
    <col min="1546" max="1546" width="10.85546875" style="25" customWidth="1"/>
    <col min="1547" max="1553" width="3.7109375" style="25"/>
    <col min="1554" max="1554" width="5" style="25" bestFit="1" customWidth="1"/>
    <col min="1555" max="1558" width="3.7109375" style="25"/>
    <col min="1559" max="1559" width="5" style="25" bestFit="1" customWidth="1"/>
    <col min="1560" max="1561" width="3.7109375" style="25"/>
    <col min="1562" max="1562" width="5" style="25" bestFit="1" customWidth="1"/>
    <col min="1563" max="1563" width="3.7109375" style="25"/>
    <col min="1564" max="1564" width="5" style="25" bestFit="1" customWidth="1"/>
    <col min="1565" max="1566" width="3.7109375" style="25"/>
    <col min="1567" max="1567" width="6.85546875" style="25" bestFit="1" customWidth="1"/>
    <col min="1568" max="1570" width="3.7109375" style="25"/>
    <col min="1571" max="1571" width="3.28515625" style="25" customWidth="1"/>
    <col min="1572" max="1572" width="5" style="25" customWidth="1"/>
    <col min="1573" max="1801" width="3.7109375" style="25"/>
    <col min="1802" max="1802" width="10.85546875" style="25" customWidth="1"/>
    <col min="1803" max="1809" width="3.7109375" style="25"/>
    <col min="1810" max="1810" width="5" style="25" bestFit="1" customWidth="1"/>
    <col min="1811" max="1814" width="3.7109375" style="25"/>
    <col min="1815" max="1815" width="5" style="25" bestFit="1" customWidth="1"/>
    <col min="1816" max="1817" width="3.7109375" style="25"/>
    <col min="1818" max="1818" width="5" style="25" bestFit="1" customWidth="1"/>
    <col min="1819" max="1819" width="3.7109375" style="25"/>
    <col min="1820" max="1820" width="5" style="25" bestFit="1" customWidth="1"/>
    <col min="1821" max="1822" width="3.7109375" style="25"/>
    <col min="1823" max="1823" width="6.85546875" style="25" bestFit="1" customWidth="1"/>
    <col min="1824" max="1826" width="3.7109375" style="25"/>
    <col min="1827" max="1827" width="3.28515625" style="25" customWidth="1"/>
    <col min="1828" max="1828" width="5" style="25" customWidth="1"/>
    <col min="1829" max="2057" width="3.7109375" style="25"/>
    <col min="2058" max="2058" width="10.85546875" style="25" customWidth="1"/>
    <col min="2059" max="2065" width="3.7109375" style="25"/>
    <col min="2066" max="2066" width="5" style="25" bestFit="1" customWidth="1"/>
    <col min="2067" max="2070" width="3.7109375" style="25"/>
    <col min="2071" max="2071" width="5" style="25" bestFit="1" customWidth="1"/>
    <col min="2072" max="2073" width="3.7109375" style="25"/>
    <col min="2074" max="2074" width="5" style="25" bestFit="1" customWidth="1"/>
    <col min="2075" max="2075" width="3.7109375" style="25"/>
    <col min="2076" max="2076" width="5" style="25" bestFit="1" customWidth="1"/>
    <col min="2077" max="2078" width="3.7109375" style="25"/>
    <col min="2079" max="2079" width="6.85546875" style="25" bestFit="1" customWidth="1"/>
    <col min="2080" max="2082" width="3.7109375" style="25"/>
    <col min="2083" max="2083" width="3.28515625" style="25" customWidth="1"/>
    <col min="2084" max="2084" width="5" style="25" customWidth="1"/>
    <col min="2085" max="2313" width="3.7109375" style="25"/>
    <col min="2314" max="2314" width="10.85546875" style="25" customWidth="1"/>
    <col min="2315" max="2321" width="3.7109375" style="25"/>
    <col min="2322" max="2322" width="5" style="25" bestFit="1" customWidth="1"/>
    <col min="2323" max="2326" width="3.7109375" style="25"/>
    <col min="2327" max="2327" width="5" style="25" bestFit="1" customWidth="1"/>
    <col min="2328" max="2329" width="3.7109375" style="25"/>
    <col min="2330" max="2330" width="5" style="25" bestFit="1" customWidth="1"/>
    <col min="2331" max="2331" width="3.7109375" style="25"/>
    <col min="2332" max="2332" width="5" style="25" bestFit="1" customWidth="1"/>
    <col min="2333" max="2334" width="3.7109375" style="25"/>
    <col min="2335" max="2335" width="6.85546875" style="25" bestFit="1" customWidth="1"/>
    <col min="2336" max="2338" width="3.7109375" style="25"/>
    <col min="2339" max="2339" width="3.28515625" style="25" customWidth="1"/>
    <col min="2340" max="2340" width="5" style="25" customWidth="1"/>
    <col min="2341" max="2569" width="3.7109375" style="25"/>
    <col min="2570" max="2570" width="10.85546875" style="25" customWidth="1"/>
    <col min="2571" max="2577" width="3.7109375" style="25"/>
    <col min="2578" max="2578" width="5" style="25" bestFit="1" customWidth="1"/>
    <col min="2579" max="2582" width="3.7109375" style="25"/>
    <col min="2583" max="2583" width="5" style="25" bestFit="1" customWidth="1"/>
    <col min="2584" max="2585" width="3.7109375" style="25"/>
    <col min="2586" max="2586" width="5" style="25" bestFit="1" customWidth="1"/>
    <col min="2587" max="2587" width="3.7109375" style="25"/>
    <col min="2588" max="2588" width="5" style="25" bestFit="1" customWidth="1"/>
    <col min="2589" max="2590" width="3.7109375" style="25"/>
    <col min="2591" max="2591" width="6.85546875" style="25" bestFit="1" customWidth="1"/>
    <col min="2592" max="2594" width="3.7109375" style="25"/>
    <col min="2595" max="2595" width="3.28515625" style="25" customWidth="1"/>
    <col min="2596" max="2596" width="5" style="25" customWidth="1"/>
    <col min="2597" max="2825" width="3.7109375" style="25"/>
    <col min="2826" max="2826" width="10.85546875" style="25" customWidth="1"/>
    <col min="2827" max="2833" width="3.7109375" style="25"/>
    <col min="2834" max="2834" width="5" style="25" bestFit="1" customWidth="1"/>
    <col min="2835" max="2838" width="3.7109375" style="25"/>
    <col min="2839" max="2839" width="5" style="25" bestFit="1" customWidth="1"/>
    <col min="2840" max="2841" width="3.7109375" style="25"/>
    <col min="2842" max="2842" width="5" style="25" bestFit="1" customWidth="1"/>
    <col min="2843" max="2843" width="3.7109375" style="25"/>
    <col min="2844" max="2844" width="5" style="25" bestFit="1" customWidth="1"/>
    <col min="2845" max="2846" width="3.7109375" style="25"/>
    <col min="2847" max="2847" width="6.85546875" style="25" bestFit="1" customWidth="1"/>
    <col min="2848" max="2850" width="3.7109375" style="25"/>
    <col min="2851" max="2851" width="3.28515625" style="25" customWidth="1"/>
    <col min="2852" max="2852" width="5" style="25" customWidth="1"/>
    <col min="2853" max="3081" width="3.7109375" style="25"/>
    <col min="3082" max="3082" width="10.85546875" style="25" customWidth="1"/>
    <col min="3083" max="3089" width="3.7109375" style="25"/>
    <col min="3090" max="3090" width="5" style="25" bestFit="1" customWidth="1"/>
    <col min="3091" max="3094" width="3.7109375" style="25"/>
    <col min="3095" max="3095" width="5" style="25" bestFit="1" customWidth="1"/>
    <col min="3096" max="3097" width="3.7109375" style="25"/>
    <col min="3098" max="3098" width="5" style="25" bestFit="1" customWidth="1"/>
    <col min="3099" max="3099" width="3.7109375" style="25"/>
    <col min="3100" max="3100" width="5" style="25" bestFit="1" customWidth="1"/>
    <col min="3101" max="3102" width="3.7109375" style="25"/>
    <col min="3103" max="3103" width="6.85546875" style="25" bestFit="1" customWidth="1"/>
    <col min="3104" max="3106" width="3.7109375" style="25"/>
    <col min="3107" max="3107" width="3.28515625" style="25" customWidth="1"/>
    <col min="3108" max="3108" width="5" style="25" customWidth="1"/>
    <col min="3109" max="3337" width="3.7109375" style="25"/>
    <col min="3338" max="3338" width="10.85546875" style="25" customWidth="1"/>
    <col min="3339" max="3345" width="3.7109375" style="25"/>
    <col min="3346" max="3346" width="5" style="25" bestFit="1" customWidth="1"/>
    <col min="3347" max="3350" width="3.7109375" style="25"/>
    <col min="3351" max="3351" width="5" style="25" bestFit="1" customWidth="1"/>
    <col min="3352" max="3353" width="3.7109375" style="25"/>
    <col min="3354" max="3354" width="5" style="25" bestFit="1" customWidth="1"/>
    <col min="3355" max="3355" width="3.7109375" style="25"/>
    <col min="3356" max="3356" width="5" style="25" bestFit="1" customWidth="1"/>
    <col min="3357" max="3358" width="3.7109375" style="25"/>
    <col min="3359" max="3359" width="6.85546875" style="25" bestFit="1" customWidth="1"/>
    <col min="3360" max="3362" width="3.7109375" style="25"/>
    <col min="3363" max="3363" width="3.28515625" style="25" customWidth="1"/>
    <col min="3364" max="3364" width="5" style="25" customWidth="1"/>
    <col min="3365" max="3593" width="3.7109375" style="25"/>
    <col min="3594" max="3594" width="10.85546875" style="25" customWidth="1"/>
    <col min="3595" max="3601" width="3.7109375" style="25"/>
    <col min="3602" max="3602" width="5" style="25" bestFit="1" customWidth="1"/>
    <col min="3603" max="3606" width="3.7109375" style="25"/>
    <col min="3607" max="3607" width="5" style="25" bestFit="1" customWidth="1"/>
    <col min="3608" max="3609" width="3.7109375" style="25"/>
    <col min="3610" max="3610" width="5" style="25" bestFit="1" customWidth="1"/>
    <col min="3611" max="3611" width="3.7109375" style="25"/>
    <col min="3612" max="3612" width="5" style="25" bestFit="1" customWidth="1"/>
    <col min="3613" max="3614" width="3.7109375" style="25"/>
    <col min="3615" max="3615" width="6.85546875" style="25" bestFit="1" customWidth="1"/>
    <col min="3616" max="3618" width="3.7109375" style="25"/>
    <col min="3619" max="3619" width="3.28515625" style="25" customWidth="1"/>
    <col min="3620" max="3620" width="5" style="25" customWidth="1"/>
    <col min="3621" max="3849" width="3.7109375" style="25"/>
    <col min="3850" max="3850" width="10.85546875" style="25" customWidth="1"/>
    <col min="3851" max="3857" width="3.7109375" style="25"/>
    <col min="3858" max="3858" width="5" style="25" bestFit="1" customWidth="1"/>
    <col min="3859" max="3862" width="3.7109375" style="25"/>
    <col min="3863" max="3863" width="5" style="25" bestFit="1" customWidth="1"/>
    <col min="3864" max="3865" width="3.7109375" style="25"/>
    <col min="3866" max="3866" width="5" style="25" bestFit="1" customWidth="1"/>
    <col min="3867" max="3867" width="3.7109375" style="25"/>
    <col min="3868" max="3868" width="5" style="25" bestFit="1" customWidth="1"/>
    <col min="3869" max="3870" width="3.7109375" style="25"/>
    <col min="3871" max="3871" width="6.85546875" style="25" bestFit="1" customWidth="1"/>
    <col min="3872" max="3874" width="3.7109375" style="25"/>
    <col min="3875" max="3875" width="3.28515625" style="25" customWidth="1"/>
    <col min="3876" max="3876" width="5" style="25" customWidth="1"/>
    <col min="3877" max="4105" width="3.7109375" style="25"/>
    <col min="4106" max="4106" width="10.85546875" style="25" customWidth="1"/>
    <col min="4107" max="4113" width="3.7109375" style="25"/>
    <col min="4114" max="4114" width="5" style="25" bestFit="1" customWidth="1"/>
    <col min="4115" max="4118" width="3.7109375" style="25"/>
    <col min="4119" max="4119" width="5" style="25" bestFit="1" customWidth="1"/>
    <col min="4120" max="4121" width="3.7109375" style="25"/>
    <col min="4122" max="4122" width="5" style="25" bestFit="1" customWidth="1"/>
    <col min="4123" max="4123" width="3.7109375" style="25"/>
    <col min="4124" max="4124" width="5" style="25" bestFit="1" customWidth="1"/>
    <col min="4125" max="4126" width="3.7109375" style="25"/>
    <col min="4127" max="4127" width="6.85546875" style="25" bestFit="1" customWidth="1"/>
    <col min="4128" max="4130" width="3.7109375" style="25"/>
    <col min="4131" max="4131" width="3.28515625" style="25" customWidth="1"/>
    <col min="4132" max="4132" width="5" style="25" customWidth="1"/>
    <col min="4133" max="4361" width="3.7109375" style="25"/>
    <col min="4362" max="4362" width="10.85546875" style="25" customWidth="1"/>
    <col min="4363" max="4369" width="3.7109375" style="25"/>
    <col min="4370" max="4370" width="5" style="25" bestFit="1" customWidth="1"/>
    <col min="4371" max="4374" width="3.7109375" style="25"/>
    <col min="4375" max="4375" width="5" style="25" bestFit="1" customWidth="1"/>
    <col min="4376" max="4377" width="3.7109375" style="25"/>
    <col min="4378" max="4378" width="5" style="25" bestFit="1" customWidth="1"/>
    <col min="4379" max="4379" width="3.7109375" style="25"/>
    <col min="4380" max="4380" width="5" style="25" bestFit="1" customWidth="1"/>
    <col min="4381" max="4382" width="3.7109375" style="25"/>
    <col min="4383" max="4383" width="6.85546875" style="25" bestFit="1" customWidth="1"/>
    <col min="4384" max="4386" width="3.7109375" style="25"/>
    <col min="4387" max="4387" width="3.28515625" style="25" customWidth="1"/>
    <col min="4388" max="4388" width="5" style="25" customWidth="1"/>
    <col min="4389" max="4617" width="3.7109375" style="25"/>
    <col min="4618" max="4618" width="10.85546875" style="25" customWidth="1"/>
    <col min="4619" max="4625" width="3.7109375" style="25"/>
    <col min="4626" max="4626" width="5" style="25" bestFit="1" customWidth="1"/>
    <col min="4627" max="4630" width="3.7109375" style="25"/>
    <col min="4631" max="4631" width="5" style="25" bestFit="1" customWidth="1"/>
    <col min="4632" max="4633" width="3.7109375" style="25"/>
    <col min="4634" max="4634" width="5" style="25" bestFit="1" customWidth="1"/>
    <col min="4635" max="4635" width="3.7109375" style="25"/>
    <col min="4636" max="4636" width="5" style="25" bestFit="1" customWidth="1"/>
    <col min="4637" max="4638" width="3.7109375" style="25"/>
    <col min="4639" max="4639" width="6.85546875" style="25" bestFit="1" customWidth="1"/>
    <col min="4640" max="4642" width="3.7109375" style="25"/>
    <col min="4643" max="4643" width="3.28515625" style="25" customWidth="1"/>
    <col min="4644" max="4644" width="5" style="25" customWidth="1"/>
    <col min="4645" max="4873" width="3.7109375" style="25"/>
    <col min="4874" max="4874" width="10.85546875" style="25" customWidth="1"/>
    <col min="4875" max="4881" width="3.7109375" style="25"/>
    <col min="4882" max="4882" width="5" style="25" bestFit="1" customWidth="1"/>
    <col min="4883" max="4886" width="3.7109375" style="25"/>
    <col min="4887" max="4887" width="5" style="25" bestFit="1" customWidth="1"/>
    <col min="4888" max="4889" width="3.7109375" style="25"/>
    <col min="4890" max="4890" width="5" style="25" bestFit="1" customWidth="1"/>
    <col min="4891" max="4891" width="3.7109375" style="25"/>
    <col min="4892" max="4892" width="5" style="25" bestFit="1" customWidth="1"/>
    <col min="4893" max="4894" width="3.7109375" style="25"/>
    <col min="4895" max="4895" width="6.85546875" style="25" bestFit="1" customWidth="1"/>
    <col min="4896" max="4898" width="3.7109375" style="25"/>
    <col min="4899" max="4899" width="3.28515625" style="25" customWidth="1"/>
    <col min="4900" max="4900" width="5" style="25" customWidth="1"/>
    <col min="4901" max="5129" width="3.7109375" style="25"/>
    <col min="5130" max="5130" width="10.85546875" style="25" customWidth="1"/>
    <col min="5131" max="5137" width="3.7109375" style="25"/>
    <col min="5138" max="5138" width="5" style="25" bestFit="1" customWidth="1"/>
    <col min="5139" max="5142" width="3.7109375" style="25"/>
    <col min="5143" max="5143" width="5" style="25" bestFit="1" customWidth="1"/>
    <col min="5144" max="5145" width="3.7109375" style="25"/>
    <col min="5146" max="5146" width="5" style="25" bestFit="1" customWidth="1"/>
    <col min="5147" max="5147" width="3.7109375" style="25"/>
    <col min="5148" max="5148" width="5" style="25" bestFit="1" customWidth="1"/>
    <col min="5149" max="5150" width="3.7109375" style="25"/>
    <col min="5151" max="5151" width="6.85546875" style="25" bestFit="1" customWidth="1"/>
    <col min="5152" max="5154" width="3.7109375" style="25"/>
    <col min="5155" max="5155" width="3.28515625" style="25" customWidth="1"/>
    <col min="5156" max="5156" width="5" style="25" customWidth="1"/>
    <col min="5157" max="5385" width="3.7109375" style="25"/>
    <col min="5386" max="5386" width="10.85546875" style="25" customWidth="1"/>
    <col min="5387" max="5393" width="3.7109375" style="25"/>
    <col min="5394" max="5394" width="5" style="25" bestFit="1" customWidth="1"/>
    <col min="5395" max="5398" width="3.7109375" style="25"/>
    <col min="5399" max="5399" width="5" style="25" bestFit="1" customWidth="1"/>
    <col min="5400" max="5401" width="3.7109375" style="25"/>
    <col min="5402" max="5402" width="5" style="25" bestFit="1" customWidth="1"/>
    <col min="5403" max="5403" width="3.7109375" style="25"/>
    <col min="5404" max="5404" width="5" style="25" bestFit="1" customWidth="1"/>
    <col min="5405" max="5406" width="3.7109375" style="25"/>
    <col min="5407" max="5407" width="6.85546875" style="25" bestFit="1" customWidth="1"/>
    <col min="5408" max="5410" width="3.7109375" style="25"/>
    <col min="5411" max="5411" width="3.28515625" style="25" customWidth="1"/>
    <col min="5412" max="5412" width="5" style="25" customWidth="1"/>
    <col min="5413" max="5641" width="3.7109375" style="25"/>
    <col min="5642" max="5642" width="10.85546875" style="25" customWidth="1"/>
    <col min="5643" max="5649" width="3.7109375" style="25"/>
    <col min="5650" max="5650" width="5" style="25" bestFit="1" customWidth="1"/>
    <col min="5651" max="5654" width="3.7109375" style="25"/>
    <col min="5655" max="5655" width="5" style="25" bestFit="1" customWidth="1"/>
    <col min="5656" max="5657" width="3.7109375" style="25"/>
    <col min="5658" max="5658" width="5" style="25" bestFit="1" customWidth="1"/>
    <col min="5659" max="5659" width="3.7109375" style="25"/>
    <col min="5660" max="5660" width="5" style="25" bestFit="1" customWidth="1"/>
    <col min="5661" max="5662" width="3.7109375" style="25"/>
    <col min="5663" max="5663" width="6.85546875" style="25" bestFit="1" customWidth="1"/>
    <col min="5664" max="5666" width="3.7109375" style="25"/>
    <col min="5667" max="5667" width="3.28515625" style="25" customWidth="1"/>
    <col min="5668" max="5668" width="5" style="25" customWidth="1"/>
    <col min="5669" max="5897" width="3.7109375" style="25"/>
    <col min="5898" max="5898" width="10.85546875" style="25" customWidth="1"/>
    <col min="5899" max="5905" width="3.7109375" style="25"/>
    <col min="5906" max="5906" width="5" style="25" bestFit="1" customWidth="1"/>
    <col min="5907" max="5910" width="3.7109375" style="25"/>
    <col min="5911" max="5911" width="5" style="25" bestFit="1" customWidth="1"/>
    <col min="5912" max="5913" width="3.7109375" style="25"/>
    <col min="5914" max="5914" width="5" style="25" bestFit="1" customWidth="1"/>
    <col min="5915" max="5915" width="3.7109375" style="25"/>
    <col min="5916" max="5916" width="5" style="25" bestFit="1" customWidth="1"/>
    <col min="5917" max="5918" width="3.7109375" style="25"/>
    <col min="5919" max="5919" width="6.85546875" style="25" bestFit="1" customWidth="1"/>
    <col min="5920" max="5922" width="3.7109375" style="25"/>
    <col min="5923" max="5923" width="3.28515625" style="25" customWidth="1"/>
    <col min="5924" max="5924" width="5" style="25" customWidth="1"/>
    <col min="5925" max="6153" width="3.7109375" style="25"/>
    <col min="6154" max="6154" width="10.85546875" style="25" customWidth="1"/>
    <col min="6155" max="6161" width="3.7109375" style="25"/>
    <col min="6162" max="6162" width="5" style="25" bestFit="1" customWidth="1"/>
    <col min="6163" max="6166" width="3.7109375" style="25"/>
    <col min="6167" max="6167" width="5" style="25" bestFit="1" customWidth="1"/>
    <col min="6168" max="6169" width="3.7109375" style="25"/>
    <col min="6170" max="6170" width="5" style="25" bestFit="1" customWidth="1"/>
    <col min="6171" max="6171" width="3.7109375" style="25"/>
    <col min="6172" max="6172" width="5" style="25" bestFit="1" customWidth="1"/>
    <col min="6173" max="6174" width="3.7109375" style="25"/>
    <col min="6175" max="6175" width="6.85546875" style="25" bestFit="1" customWidth="1"/>
    <col min="6176" max="6178" width="3.7109375" style="25"/>
    <col min="6179" max="6179" width="3.28515625" style="25" customWidth="1"/>
    <col min="6180" max="6180" width="5" style="25" customWidth="1"/>
    <col min="6181" max="6409" width="3.7109375" style="25"/>
    <col min="6410" max="6410" width="10.85546875" style="25" customWidth="1"/>
    <col min="6411" max="6417" width="3.7109375" style="25"/>
    <col min="6418" max="6418" width="5" style="25" bestFit="1" customWidth="1"/>
    <col min="6419" max="6422" width="3.7109375" style="25"/>
    <col min="6423" max="6423" width="5" style="25" bestFit="1" customWidth="1"/>
    <col min="6424" max="6425" width="3.7109375" style="25"/>
    <col min="6426" max="6426" width="5" style="25" bestFit="1" customWidth="1"/>
    <col min="6427" max="6427" width="3.7109375" style="25"/>
    <col min="6428" max="6428" width="5" style="25" bestFit="1" customWidth="1"/>
    <col min="6429" max="6430" width="3.7109375" style="25"/>
    <col min="6431" max="6431" width="6.85546875" style="25" bestFit="1" customWidth="1"/>
    <col min="6432" max="6434" width="3.7109375" style="25"/>
    <col min="6435" max="6435" width="3.28515625" style="25" customWidth="1"/>
    <col min="6436" max="6436" width="5" style="25" customWidth="1"/>
    <col min="6437" max="6665" width="3.7109375" style="25"/>
    <col min="6666" max="6666" width="10.85546875" style="25" customWidth="1"/>
    <col min="6667" max="6673" width="3.7109375" style="25"/>
    <col min="6674" max="6674" width="5" style="25" bestFit="1" customWidth="1"/>
    <col min="6675" max="6678" width="3.7109375" style="25"/>
    <col min="6679" max="6679" width="5" style="25" bestFit="1" customWidth="1"/>
    <col min="6680" max="6681" width="3.7109375" style="25"/>
    <col min="6682" max="6682" width="5" style="25" bestFit="1" customWidth="1"/>
    <col min="6683" max="6683" width="3.7109375" style="25"/>
    <col min="6684" max="6684" width="5" style="25" bestFit="1" customWidth="1"/>
    <col min="6685" max="6686" width="3.7109375" style="25"/>
    <col min="6687" max="6687" width="6.85546875" style="25" bestFit="1" customWidth="1"/>
    <col min="6688" max="6690" width="3.7109375" style="25"/>
    <col min="6691" max="6691" width="3.28515625" style="25" customWidth="1"/>
    <col min="6692" max="6692" width="5" style="25" customWidth="1"/>
    <col min="6693" max="6921" width="3.7109375" style="25"/>
    <col min="6922" max="6922" width="10.85546875" style="25" customWidth="1"/>
    <col min="6923" max="6929" width="3.7109375" style="25"/>
    <col min="6930" max="6930" width="5" style="25" bestFit="1" customWidth="1"/>
    <col min="6931" max="6934" width="3.7109375" style="25"/>
    <col min="6935" max="6935" width="5" style="25" bestFit="1" customWidth="1"/>
    <col min="6936" max="6937" width="3.7109375" style="25"/>
    <col min="6938" max="6938" width="5" style="25" bestFit="1" customWidth="1"/>
    <col min="6939" max="6939" width="3.7109375" style="25"/>
    <col min="6940" max="6940" width="5" style="25" bestFit="1" customWidth="1"/>
    <col min="6941" max="6942" width="3.7109375" style="25"/>
    <col min="6943" max="6943" width="6.85546875" style="25" bestFit="1" customWidth="1"/>
    <col min="6944" max="6946" width="3.7109375" style="25"/>
    <col min="6947" max="6947" width="3.28515625" style="25" customWidth="1"/>
    <col min="6948" max="6948" width="5" style="25" customWidth="1"/>
    <col min="6949" max="7177" width="3.7109375" style="25"/>
    <col min="7178" max="7178" width="10.85546875" style="25" customWidth="1"/>
    <col min="7179" max="7185" width="3.7109375" style="25"/>
    <col min="7186" max="7186" width="5" style="25" bestFit="1" customWidth="1"/>
    <col min="7187" max="7190" width="3.7109375" style="25"/>
    <col min="7191" max="7191" width="5" style="25" bestFit="1" customWidth="1"/>
    <col min="7192" max="7193" width="3.7109375" style="25"/>
    <col min="7194" max="7194" width="5" style="25" bestFit="1" customWidth="1"/>
    <col min="7195" max="7195" width="3.7109375" style="25"/>
    <col min="7196" max="7196" width="5" style="25" bestFit="1" customWidth="1"/>
    <col min="7197" max="7198" width="3.7109375" style="25"/>
    <col min="7199" max="7199" width="6.85546875" style="25" bestFit="1" customWidth="1"/>
    <col min="7200" max="7202" width="3.7109375" style="25"/>
    <col min="7203" max="7203" width="3.28515625" style="25" customWidth="1"/>
    <col min="7204" max="7204" width="5" style="25" customWidth="1"/>
    <col min="7205" max="7433" width="3.7109375" style="25"/>
    <col min="7434" max="7434" width="10.85546875" style="25" customWidth="1"/>
    <col min="7435" max="7441" width="3.7109375" style="25"/>
    <col min="7442" max="7442" width="5" style="25" bestFit="1" customWidth="1"/>
    <col min="7443" max="7446" width="3.7109375" style="25"/>
    <col min="7447" max="7447" width="5" style="25" bestFit="1" customWidth="1"/>
    <col min="7448" max="7449" width="3.7109375" style="25"/>
    <col min="7450" max="7450" width="5" style="25" bestFit="1" customWidth="1"/>
    <col min="7451" max="7451" width="3.7109375" style="25"/>
    <col min="7452" max="7452" width="5" style="25" bestFit="1" customWidth="1"/>
    <col min="7453" max="7454" width="3.7109375" style="25"/>
    <col min="7455" max="7455" width="6.85546875" style="25" bestFit="1" customWidth="1"/>
    <col min="7456" max="7458" width="3.7109375" style="25"/>
    <col min="7459" max="7459" width="3.28515625" style="25" customWidth="1"/>
    <col min="7460" max="7460" width="5" style="25" customWidth="1"/>
    <col min="7461" max="7689" width="3.7109375" style="25"/>
    <col min="7690" max="7690" width="10.85546875" style="25" customWidth="1"/>
    <col min="7691" max="7697" width="3.7109375" style="25"/>
    <col min="7698" max="7698" width="5" style="25" bestFit="1" customWidth="1"/>
    <col min="7699" max="7702" width="3.7109375" style="25"/>
    <col min="7703" max="7703" width="5" style="25" bestFit="1" customWidth="1"/>
    <col min="7704" max="7705" width="3.7109375" style="25"/>
    <col min="7706" max="7706" width="5" style="25" bestFit="1" customWidth="1"/>
    <col min="7707" max="7707" width="3.7109375" style="25"/>
    <col min="7708" max="7708" width="5" style="25" bestFit="1" customWidth="1"/>
    <col min="7709" max="7710" width="3.7109375" style="25"/>
    <col min="7711" max="7711" width="6.85546875" style="25" bestFit="1" customWidth="1"/>
    <col min="7712" max="7714" width="3.7109375" style="25"/>
    <col min="7715" max="7715" width="3.28515625" style="25" customWidth="1"/>
    <col min="7716" max="7716" width="5" style="25" customWidth="1"/>
    <col min="7717" max="7945" width="3.7109375" style="25"/>
    <col min="7946" max="7946" width="10.85546875" style="25" customWidth="1"/>
    <col min="7947" max="7953" width="3.7109375" style="25"/>
    <col min="7954" max="7954" width="5" style="25" bestFit="1" customWidth="1"/>
    <col min="7955" max="7958" width="3.7109375" style="25"/>
    <col min="7959" max="7959" width="5" style="25" bestFit="1" customWidth="1"/>
    <col min="7960" max="7961" width="3.7109375" style="25"/>
    <col min="7962" max="7962" width="5" style="25" bestFit="1" customWidth="1"/>
    <col min="7963" max="7963" width="3.7109375" style="25"/>
    <col min="7964" max="7964" width="5" style="25" bestFit="1" customWidth="1"/>
    <col min="7965" max="7966" width="3.7109375" style="25"/>
    <col min="7967" max="7967" width="6.85546875" style="25" bestFit="1" customWidth="1"/>
    <col min="7968" max="7970" width="3.7109375" style="25"/>
    <col min="7971" max="7971" width="3.28515625" style="25" customWidth="1"/>
    <col min="7972" max="7972" width="5" style="25" customWidth="1"/>
    <col min="7973" max="8201" width="3.7109375" style="25"/>
    <col min="8202" max="8202" width="10.85546875" style="25" customWidth="1"/>
    <col min="8203" max="8209" width="3.7109375" style="25"/>
    <col min="8210" max="8210" width="5" style="25" bestFit="1" customWidth="1"/>
    <col min="8211" max="8214" width="3.7109375" style="25"/>
    <col min="8215" max="8215" width="5" style="25" bestFit="1" customWidth="1"/>
    <col min="8216" max="8217" width="3.7109375" style="25"/>
    <col min="8218" max="8218" width="5" style="25" bestFit="1" customWidth="1"/>
    <col min="8219" max="8219" width="3.7109375" style="25"/>
    <col min="8220" max="8220" width="5" style="25" bestFit="1" customWidth="1"/>
    <col min="8221" max="8222" width="3.7109375" style="25"/>
    <col min="8223" max="8223" width="6.85546875" style="25" bestFit="1" customWidth="1"/>
    <col min="8224" max="8226" width="3.7109375" style="25"/>
    <col min="8227" max="8227" width="3.28515625" style="25" customWidth="1"/>
    <col min="8228" max="8228" width="5" style="25" customWidth="1"/>
    <col min="8229" max="8457" width="3.7109375" style="25"/>
    <col min="8458" max="8458" width="10.85546875" style="25" customWidth="1"/>
    <col min="8459" max="8465" width="3.7109375" style="25"/>
    <col min="8466" max="8466" width="5" style="25" bestFit="1" customWidth="1"/>
    <col min="8467" max="8470" width="3.7109375" style="25"/>
    <col min="8471" max="8471" width="5" style="25" bestFit="1" customWidth="1"/>
    <col min="8472" max="8473" width="3.7109375" style="25"/>
    <col min="8474" max="8474" width="5" style="25" bestFit="1" customWidth="1"/>
    <col min="8475" max="8475" width="3.7109375" style="25"/>
    <col min="8476" max="8476" width="5" style="25" bestFit="1" customWidth="1"/>
    <col min="8477" max="8478" width="3.7109375" style="25"/>
    <col min="8479" max="8479" width="6.85546875" style="25" bestFit="1" customWidth="1"/>
    <col min="8480" max="8482" width="3.7109375" style="25"/>
    <col min="8483" max="8483" width="3.28515625" style="25" customWidth="1"/>
    <col min="8484" max="8484" width="5" style="25" customWidth="1"/>
    <col min="8485" max="8713" width="3.7109375" style="25"/>
    <col min="8714" max="8714" width="10.85546875" style="25" customWidth="1"/>
    <col min="8715" max="8721" width="3.7109375" style="25"/>
    <col min="8722" max="8722" width="5" style="25" bestFit="1" customWidth="1"/>
    <col min="8723" max="8726" width="3.7109375" style="25"/>
    <col min="8727" max="8727" width="5" style="25" bestFit="1" customWidth="1"/>
    <col min="8728" max="8729" width="3.7109375" style="25"/>
    <col min="8730" max="8730" width="5" style="25" bestFit="1" customWidth="1"/>
    <col min="8731" max="8731" width="3.7109375" style="25"/>
    <col min="8732" max="8732" width="5" style="25" bestFit="1" customWidth="1"/>
    <col min="8733" max="8734" width="3.7109375" style="25"/>
    <col min="8735" max="8735" width="6.85546875" style="25" bestFit="1" customWidth="1"/>
    <col min="8736" max="8738" width="3.7109375" style="25"/>
    <col min="8739" max="8739" width="3.28515625" style="25" customWidth="1"/>
    <col min="8740" max="8740" width="5" style="25" customWidth="1"/>
    <col min="8741" max="8969" width="3.7109375" style="25"/>
    <col min="8970" max="8970" width="10.85546875" style="25" customWidth="1"/>
    <col min="8971" max="8977" width="3.7109375" style="25"/>
    <col min="8978" max="8978" width="5" style="25" bestFit="1" customWidth="1"/>
    <col min="8979" max="8982" width="3.7109375" style="25"/>
    <col min="8983" max="8983" width="5" style="25" bestFit="1" customWidth="1"/>
    <col min="8984" max="8985" width="3.7109375" style="25"/>
    <col min="8986" max="8986" width="5" style="25" bestFit="1" customWidth="1"/>
    <col min="8987" max="8987" width="3.7109375" style="25"/>
    <col min="8988" max="8988" width="5" style="25" bestFit="1" customWidth="1"/>
    <col min="8989" max="8990" width="3.7109375" style="25"/>
    <col min="8991" max="8991" width="6.85546875" style="25" bestFit="1" customWidth="1"/>
    <col min="8992" max="8994" width="3.7109375" style="25"/>
    <col min="8995" max="8995" width="3.28515625" style="25" customWidth="1"/>
    <col min="8996" max="8996" width="5" style="25" customWidth="1"/>
    <col min="8997" max="9225" width="3.7109375" style="25"/>
    <col min="9226" max="9226" width="10.85546875" style="25" customWidth="1"/>
    <col min="9227" max="9233" width="3.7109375" style="25"/>
    <col min="9234" max="9234" width="5" style="25" bestFit="1" customWidth="1"/>
    <col min="9235" max="9238" width="3.7109375" style="25"/>
    <col min="9239" max="9239" width="5" style="25" bestFit="1" customWidth="1"/>
    <col min="9240" max="9241" width="3.7109375" style="25"/>
    <col min="9242" max="9242" width="5" style="25" bestFit="1" customWidth="1"/>
    <col min="9243" max="9243" width="3.7109375" style="25"/>
    <col min="9244" max="9244" width="5" style="25" bestFit="1" customWidth="1"/>
    <col min="9245" max="9246" width="3.7109375" style="25"/>
    <col min="9247" max="9247" width="6.85546875" style="25" bestFit="1" customWidth="1"/>
    <col min="9248" max="9250" width="3.7109375" style="25"/>
    <col min="9251" max="9251" width="3.28515625" style="25" customWidth="1"/>
    <col min="9252" max="9252" width="5" style="25" customWidth="1"/>
    <col min="9253" max="9481" width="3.7109375" style="25"/>
    <col min="9482" max="9482" width="10.85546875" style="25" customWidth="1"/>
    <col min="9483" max="9489" width="3.7109375" style="25"/>
    <col min="9490" max="9490" width="5" style="25" bestFit="1" customWidth="1"/>
    <col min="9491" max="9494" width="3.7109375" style="25"/>
    <col min="9495" max="9495" width="5" style="25" bestFit="1" customWidth="1"/>
    <col min="9496" max="9497" width="3.7109375" style="25"/>
    <col min="9498" max="9498" width="5" style="25" bestFit="1" customWidth="1"/>
    <col min="9499" max="9499" width="3.7109375" style="25"/>
    <col min="9500" max="9500" width="5" style="25" bestFit="1" customWidth="1"/>
    <col min="9501" max="9502" width="3.7109375" style="25"/>
    <col min="9503" max="9503" width="6.85546875" style="25" bestFit="1" customWidth="1"/>
    <col min="9504" max="9506" width="3.7109375" style="25"/>
    <col min="9507" max="9507" width="3.28515625" style="25" customWidth="1"/>
    <col min="9508" max="9508" width="5" style="25" customWidth="1"/>
    <col min="9509" max="9737" width="3.7109375" style="25"/>
    <col min="9738" max="9738" width="10.85546875" style="25" customWidth="1"/>
    <col min="9739" max="9745" width="3.7109375" style="25"/>
    <col min="9746" max="9746" width="5" style="25" bestFit="1" customWidth="1"/>
    <col min="9747" max="9750" width="3.7109375" style="25"/>
    <col min="9751" max="9751" width="5" style="25" bestFit="1" customWidth="1"/>
    <col min="9752" max="9753" width="3.7109375" style="25"/>
    <col min="9754" max="9754" width="5" style="25" bestFit="1" customWidth="1"/>
    <col min="9755" max="9755" width="3.7109375" style="25"/>
    <col min="9756" max="9756" width="5" style="25" bestFit="1" customWidth="1"/>
    <col min="9757" max="9758" width="3.7109375" style="25"/>
    <col min="9759" max="9759" width="6.85546875" style="25" bestFit="1" customWidth="1"/>
    <col min="9760" max="9762" width="3.7109375" style="25"/>
    <col min="9763" max="9763" width="3.28515625" style="25" customWidth="1"/>
    <col min="9764" max="9764" width="5" style="25" customWidth="1"/>
    <col min="9765" max="9993" width="3.7109375" style="25"/>
    <col min="9994" max="9994" width="10.85546875" style="25" customWidth="1"/>
    <col min="9995" max="10001" width="3.7109375" style="25"/>
    <col min="10002" max="10002" width="5" style="25" bestFit="1" customWidth="1"/>
    <col min="10003" max="10006" width="3.7109375" style="25"/>
    <col min="10007" max="10007" width="5" style="25" bestFit="1" customWidth="1"/>
    <col min="10008" max="10009" width="3.7109375" style="25"/>
    <col min="10010" max="10010" width="5" style="25" bestFit="1" customWidth="1"/>
    <col min="10011" max="10011" width="3.7109375" style="25"/>
    <col min="10012" max="10012" width="5" style="25" bestFit="1" customWidth="1"/>
    <col min="10013" max="10014" width="3.7109375" style="25"/>
    <col min="10015" max="10015" width="6.85546875" style="25" bestFit="1" customWidth="1"/>
    <col min="10016" max="10018" width="3.7109375" style="25"/>
    <col min="10019" max="10019" width="3.28515625" style="25" customWidth="1"/>
    <col min="10020" max="10020" width="5" style="25" customWidth="1"/>
    <col min="10021" max="10249" width="3.7109375" style="25"/>
    <col min="10250" max="10250" width="10.85546875" style="25" customWidth="1"/>
    <col min="10251" max="10257" width="3.7109375" style="25"/>
    <col min="10258" max="10258" width="5" style="25" bestFit="1" customWidth="1"/>
    <col min="10259" max="10262" width="3.7109375" style="25"/>
    <col min="10263" max="10263" width="5" style="25" bestFit="1" customWidth="1"/>
    <col min="10264" max="10265" width="3.7109375" style="25"/>
    <col min="10266" max="10266" width="5" style="25" bestFit="1" customWidth="1"/>
    <col min="10267" max="10267" width="3.7109375" style="25"/>
    <col min="10268" max="10268" width="5" style="25" bestFit="1" customWidth="1"/>
    <col min="10269" max="10270" width="3.7109375" style="25"/>
    <col min="10271" max="10271" width="6.85546875" style="25" bestFit="1" customWidth="1"/>
    <col min="10272" max="10274" width="3.7109375" style="25"/>
    <col min="10275" max="10275" width="3.28515625" style="25" customWidth="1"/>
    <col min="10276" max="10276" width="5" style="25" customWidth="1"/>
    <col min="10277" max="10505" width="3.7109375" style="25"/>
    <col min="10506" max="10506" width="10.85546875" style="25" customWidth="1"/>
    <col min="10507" max="10513" width="3.7109375" style="25"/>
    <col min="10514" max="10514" width="5" style="25" bestFit="1" customWidth="1"/>
    <col min="10515" max="10518" width="3.7109375" style="25"/>
    <col min="10519" max="10519" width="5" style="25" bestFit="1" customWidth="1"/>
    <col min="10520" max="10521" width="3.7109375" style="25"/>
    <col min="10522" max="10522" width="5" style="25" bestFit="1" customWidth="1"/>
    <col min="10523" max="10523" width="3.7109375" style="25"/>
    <col min="10524" max="10524" width="5" style="25" bestFit="1" customWidth="1"/>
    <col min="10525" max="10526" width="3.7109375" style="25"/>
    <col min="10527" max="10527" width="6.85546875" style="25" bestFit="1" customWidth="1"/>
    <col min="10528" max="10530" width="3.7109375" style="25"/>
    <col min="10531" max="10531" width="3.28515625" style="25" customWidth="1"/>
    <col min="10532" max="10532" width="5" style="25" customWidth="1"/>
    <col min="10533" max="10761" width="3.7109375" style="25"/>
    <col min="10762" max="10762" width="10.85546875" style="25" customWidth="1"/>
    <col min="10763" max="10769" width="3.7109375" style="25"/>
    <col min="10770" max="10770" width="5" style="25" bestFit="1" customWidth="1"/>
    <col min="10771" max="10774" width="3.7109375" style="25"/>
    <col min="10775" max="10775" width="5" style="25" bestFit="1" customWidth="1"/>
    <col min="10776" max="10777" width="3.7109375" style="25"/>
    <col min="10778" max="10778" width="5" style="25" bestFit="1" customWidth="1"/>
    <col min="10779" max="10779" width="3.7109375" style="25"/>
    <col min="10780" max="10780" width="5" style="25" bestFit="1" customWidth="1"/>
    <col min="10781" max="10782" width="3.7109375" style="25"/>
    <col min="10783" max="10783" width="6.85546875" style="25" bestFit="1" customWidth="1"/>
    <col min="10784" max="10786" width="3.7109375" style="25"/>
    <col min="10787" max="10787" width="3.28515625" style="25" customWidth="1"/>
    <col min="10788" max="10788" width="5" style="25" customWidth="1"/>
    <col min="10789" max="11017" width="3.7109375" style="25"/>
    <col min="11018" max="11018" width="10.85546875" style="25" customWidth="1"/>
    <col min="11019" max="11025" width="3.7109375" style="25"/>
    <col min="11026" max="11026" width="5" style="25" bestFit="1" customWidth="1"/>
    <col min="11027" max="11030" width="3.7109375" style="25"/>
    <col min="11031" max="11031" width="5" style="25" bestFit="1" customWidth="1"/>
    <col min="11032" max="11033" width="3.7109375" style="25"/>
    <col min="11034" max="11034" width="5" style="25" bestFit="1" customWidth="1"/>
    <col min="11035" max="11035" width="3.7109375" style="25"/>
    <col min="11036" max="11036" width="5" style="25" bestFit="1" customWidth="1"/>
    <col min="11037" max="11038" width="3.7109375" style="25"/>
    <col min="11039" max="11039" width="6.85546875" style="25" bestFit="1" customWidth="1"/>
    <col min="11040" max="11042" width="3.7109375" style="25"/>
    <col min="11043" max="11043" width="3.28515625" style="25" customWidth="1"/>
    <col min="11044" max="11044" width="5" style="25" customWidth="1"/>
    <col min="11045" max="11273" width="3.7109375" style="25"/>
    <col min="11274" max="11274" width="10.85546875" style="25" customWidth="1"/>
    <col min="11275" max="11281" width="3.7109375" style="25"/>
    <col min="11282" max="11282" width="5" style="25" bestFit="1" customWidth="1"/>
    <col min="11283" max="11286" width="3.7109375" style="25"/>
    <col min="11287" max="11287" width="5" style="25" bestFit="1" customWidth="1"/>
    <col min="11288" max="11289" width="3.7109375" style="25"/>
    <col min="11290" max="11290" width="5" style="25" bestFit="1" customWidth="1"/>
    <col min="11291" max="11291" width="3.7109375" style="25"/>
    <col min="11292" max="11292" width="5" style="25" bestFit="1" customWidth="1"/>
    <col min="11293" max="11294" width="3.7109375" style="25"/>
    <col min="11295" max="11295" width="6.85546875" style="25" bestFit="1" customWidth="1"/>
    <col min="11296" max="11298" width="3.7109375" style="25"/>
    <col min="11299" max="11299" width="3.28515625" style="25" customWidth="1"/>
    <col min="11300" max="11300" width="5" style="25" customWidth="1"/>
    <col min="11301" max="11529" width="3.7109375" style="25"/>
    <col min="11530" max="11530" width="10.85546875" style="25" customWidth="1"/>
    <col min="11531" max="11537" width="3.7109375" style="25"/>
    <col min="11538" max="11538" width="5" style="25" bestFit="1" customWidth="1"/>
    <col min="11539" max="11542" width="3.7109375" style="25"/>
    <col min="11543" max="11543" width="5" style="25" bestFit="1" customWidth="1"/>
    <col min="11544" max="11545" width="3.7109375" style="25"/>
    <col min="11546" max="11546" width="5" style="25" bestFit="1" customWidth="1"/>
    <col min="11547" max="11547" width="3.7109375" style="25"/>
    <col min="11548" max="11548" width="5" style="25" bestFit="1" customWidth="1"/>
    <col min="11549" max="11550" width="3.7109375" style="25"/>
    <col min="11551" max="11551" width="6.85546875" style="25" bestFit="1" customWidth="1"/>
    <col min="11552" max="11554" width="3.7109375" style="25"/>
    <col min="11555" max="11555" width="3.28515625" style="25" customWidth="1"/>
    <col min="11556" max="11556" width="5" style="25" customWidth="1"/>
    <col min="11557" max="11785" width="3.7109375" style="25"/>
    <col min="11786" max="11786" width="10.85546875" style="25" customWidth="1"/>
    <col min="11787" max="11793" width="3.7109375" style="25"/>
    <col min="11794" max="11794" width="5" style="25" bestFit="1" customWidth="1"/>
    <col min="11795" max="11798" width="3.7109375" style="25"/>
    <col min="11799" max="11799" width="5" style="25" bestFit="1" customWidth="1"/>
    <col min="11800" max="11801" width="3.7109375" style="25"/>
    <col min="11802" max="11802" width="5" style="25" bestFit="1" customWidth="1"/>
    <col min="11803" max="11803" width="3.7109375" style="25"/>
    <col min="11804" max="11804" width="5" style="25" bestFit="1" customWidth="1"/>
    <col min="11805" max="11806" width="3.7109375" style="25"/>
    <col min="11807" max="11807" width="6.85546875" style="25" bestFit="1" customWidth="1"/>
    <col min="11808" max="11810" width="3.7109375" style="25"/>
    <col min="11811" max="11811" width="3.28515625" style="25" customWidth="1"/>
    <col min="11812" max="11812" width="5" style="25" customWidth="1"/>
    <col min="11813" max="12041" width="3.7109375" style="25"/>
    <col min="12042" max="12042" width="10.85546875" style="25" customWidth="1"/>
    <col min="12043" max="12049" width="3.7109375" style="25"/>
    <col min="12050" max="12050" width="5" style="25" bestFit="1" customWidth="1"/>
    <col min="12051" max="12054" width="3.7109375" style="25"/>
    <col min="12055" max="12055" width="5" style="25" bestFit="1" customWidth="1"/>
    <col min="12056" max="12057" width="3.7109375" style="25"/>
    <col min="12058" max="12058" width="5" style="25" bestFit="1" customWidth="1"/>
    <col min="12059" max="12059" width="3.7109375" style="25"/>
    <col min="12060" max="12060" width="5" style="25" bestFit="1" customWidth="1"/>
    <col min="12061" max="12062" width="3.7109375" style="25"/>
    <col min="12063" max="12063" width="6.85546875" style="25" bestFit="1" customWidth="1"/>
    <col min="12064" max="12066" width="3.7109375" style="25"/>
    <col min="12067" max="12067" width="3.28515625" style="25" customWidth="1"/>
    <col min="12068" max="12068" width="5" style="25" customWidth="1"/>
    <col min="12069" max="12297" width="3.7109375" style="25"/>
    <col min="12298" max="12298" width="10.85546875" style="25" customWidth="1"/>
    <col min="12299" max="12305" width="3.7109375" style="25"/>
    <col min="12306" max="12306" width="5" style="25" bestFit="1" customWidth="1"/>
    <col min="12307" max="12310" width="3.7109375" style="25"/>
    <col min="12311" max="12311" width="5" style="25" bestFit="1" customWidth="1"/>
    <col min="12312" max="12313" width="3.7109375" style="25"/>
    <col min="12314" max="12314" width="5" style="25" bestFit="1" customWidth="1"/>
    <col min="12315" max="12315" width="3.7109375" style="25"/>
    <col min="12316" max="12316" width="5" style="25" bestFit="1" customWidth="1"/>
    <col min="12317" max="12318" width="3.7109375" style="25"/>
    <col min="12319" max="12319" width="6.85546875" style="25" bestFit="1" customWidth="1"/>
    <col min="12320" max="12322" width="3.7109375" style="25"/>
    <col min="12323" max="12323" width="3.28515625" style="25" customWidth="1"/>
    <col min="12324" max="12324" width="5" style="25" customWidth="1"/>
    <col min="12325" max="12553" width="3.7109375" style="25"/>
    <col min="12554" max="12554" width="10.85546875" style="25" customWidth="1"/>
    <col min="12555" max="12561" width="3.7109375" style="25"/>
    <col min="12562" max="12562" width="5" style="25" bestFit="1" customWidth="1"/>
    <col min="12563" max="12566" width="3.7109375" style="25"/>
    <col min="12567" max="12567" width="5" style="25" bestFit="1" customWidth="1"/>
    <col min="12568" max="12569" width="3.7109375" style="25"/>
    <col min="12570" max="12570" width="5" style="25" bestFit="1" customWidth="1"/>
    <col min="12571" max="12571" width="3.7109375" style="25"/>
    <col min="12572" max="12572" width="5" style="25" bestFit="1" customWidth="1"/>
    <col min="12573" max="12574" width="3.7109375" style="25"/>
    <col min="12575" max="12575" width="6.85546875" style="25" bestFit="1" customWidth="1"/>
    <col min="12576" max="12578" width="3.7109375" style="25"/>
    <col min="12579" max="12579" width="3.28515625" style="25" customWidth="1"/>
    <col min="12580" max="12580" width="5" style="25" customWidth="1"/>
    <col min="12581" max="12809" width="3.7109375" style="25"/>
    <col min="12810" max="12810" width="10.85546875" style="25" customWidth="1"/>
    <col min="12811" max="12817" width="3.7109375" style="25"/>
    <col min="12818" max="12818" width="5" style="25" bestFit="1" customWidth="1"/>
    <col min="12819" max="12822" width="3.7109375" style="25"/>
    <col min="12823" max="12823" width="5" style="25" bestFit="1" customWidth="1"/>
    <col min="12824" max="12825" width="3.7109375" style="25"/>
    <col min="12826" max="12826" width="5" style="25" bestFit="1" customWidth="1"/>
    <col min="12827" max="12827" width="3.7109375" style="25"/>
    <col min="12828" max="12828" width="5" style="25" bestFit="1" customWidth="1"/>
    <col min="12829" max="12830" width="3.7109375" style="25"/>
    <col min="12831" max="12831" width="6.85546875" style="25" bestFit="1" customWidth="1"/>
    <col min="12832" max="12834" width="3.7109375" style="25"/>
    <col min="12835" max="12835" width="3.28515625" style="25" customWidth="1"/>
    <col min="12836" max="12836" width="5" style="25" customWidth="1"/>
    <col min="12837" max="13065" width="3.7109375" style="25"/>
    <col min="13066" max="13066" width="10.85546875" style="25" customWidth="1"/>
    <col min="13067" max="13073" width="3.7109375" style="25"/>
    <col min="13074" max="13074" width="5" style="25" bestFit="1" customWidth="1"/>
    <col min="13075" max="13078" width="3.7109375" style="25"/>
    <col min="13079" max="13079" width="5" style="25" bestFit="1" customWidth="1"/>
    <col min="13080" max="13081" width="3.7109375" style="25"/>
    <col min="13082" max="13082" width="5" style="25" bestFit="1" customWidth="1"/>
    <col min="13083" max="13083" width="3.7109375" style="25"/>
    <col min="13084" max="13084" width="5" style="25" bestFit="1" customWidth="1"/>
    <col min="13085" max="13086" width="3.7109375" style="25"/>
    <col min="13087" max="13087" width="6.85546875" style="25" bestFit="1" customWidth="1"/>
    <col min="13088" max="13090" width="3.7109375" style="25"/>
    <col min="13091" max="13091" width="3.28515625" style="25" customWidth="1"/>
    <col min="13092" max="13092" width="5" style="25" customWidth="1"/>
    <col min="13093" max="13321" width="3.7109375" style="25"/>
    <col min="13322" max="13322" width="10.85546875" style="25" customWidth="1"/>
    <col min="13323" max="13329" width="3.7109375" style="25"/>
    <col min="13330" max="13330" width="5" style="25" bestFit="1" customWidth="1"/>
    <col min="13331" max="13334" width="3.7109375" style="25"/>
    <col min="13335" max="13335" width="5" style="25" bestFit="1" customWidth="1"/>
    <col min="13336" max="13337" width="3.7109375" style="25"/>
    <col min="13338" max="13338" width="5" style="25" bestFit="1" customWidth="1"/>
    <col min="13339" max="13339" width="3.7109375" style="25"/>
    <col min="13340" max="13340" width="5" style="25" bestFit="1" customWidth="1"/>
    <col min="13341" max="13342" width="3.7109375" style="25"/>
    <col min="13343" max="13343" width="6.85546875" style="25" bestFit="1" customWidth="1"/>
    <col min="13344" max="13346" width="3.7109375" style="25"/>
    <col min="13347" max="13347" width="3.28515625" style="25" customWidth="1"/>
    <col min="13348" max="13348" width="5" style="25" customWidth="1"/>
    <col min="13349" max="13577" width="3.7109375" style="25"/>
    <col min="13578" max="13578" width="10.85546875" style="25" customWidth="1"/>
    <col min="13579" max="13585" width="3.7109375" style="25"/>
    <col min="13586" max="13586" width="5" style="25" bestFit="1" customWidth="1"/>
    <col min="13587" max="13590" width="3.7109375" style="25"/>
    <col min="13591" max="13591" width="5" style="25" bestFit="1" customWidth="1"/>
    <col min="13592" max="13593" width="3.7109375" style="25"/>
    <col min="13594" max="13594" width="5" style="25" bestFit="1" customWidth="1"/>
    <col min="13595" max="13595" width="3.7109375" style="25"/>
    <col min="13596" max="13596" width="5" style="25" bestFit="1" customWidth="1"/>
    <col min="13597" max="13598" width="3.7109375" style="25"/>
    <col min="13599" max="13599" width="6.85546875" style="25" bestFit="1" customWidth="1"/>
    <col min="13600" max="13602" width="3.7109375" style="25"/>
    <col min="13603" max="13603" width="3.28515625" style="25" customWidth="1"/>
    <col min="13604" max="13604" width="5" style="25" customWidth="1"/>
    <col min="13605" max="13833" width="3.7109375" style="25"/>
    <col min="13834" max="13834" width="10.85546875" style="25" customWidth="1"/>
    <col min="13835" max="13841" width="3.7109375" style="25"/>
    <col min="13842" max="13842" width="5" style="25" bestFit="1" customWidth="1"/>
    <col min="13843" max="13846" width="3.7109375" style="25"/>
    <col min="13847" max="13847" width="5" style="25" bestFit="1" customWidth="1"/>
    <col min="13848" max="13849" width="3.7109375" style="25"/>
    <col min="13850" max="13850" width="5" style="25" bestFit="1" customWidth="1"/>
    <col min="13851" max="13851" width="3.7109375" style="25"/>
    <col min="13852" max="13852" width="5" style="25" bestFit="1" customWidth="1"/>
    <col min="13853" max="13854" width="3.7109375" style="25"/>
    <col min="13855" max="13855" width="6.85546875" style="25" bestFit="1" customWidth="1"/>
    <col min="13856" max="13858" width="3.7109375" style="25"/>
    <col min="13859" max="13859" width="3.28515625" style="25" customWidth="1"/>
    <col min="13860" max="13860" width="5" style="25" customWidth="1"/>
    <col min="13861" max="14089" width="3.7109375" style="25"/>
    <col min="14090" max="14090" width="10.85546875" style="25" customWidth="1"/>
    <col min="14091" max="14097" width="3.7109375" style="25"/>
    <col min="14098" max="14098" width="5" style="25" bestFit="1" customWidth="1"/>
    <col min="14099" max="14102" width="3.7109375" style="25"/>
    <col min="14103" max="14103" width="5" style="25" bestFit="1" customWidth="1"/>
    <col min="14104" max="14105" width="3.7109375" style="25"/>
    <col min="14106" max="14106" width="5" style="25" bestFit="1" customWidth="1"/>
    <col min="14107" max="14107" width="3.7109375" style="25"/>
    <col min="14108" max="14108" width="5" style="25" bestFit="1" customWidth="1"/>
    <col min="14109" max="14110" width="3.7109375" style="25"/>
    <col min="14111" max="14111" width="6.85546875" style="25" bestFit="1" customWidth="1"/>
    <col min="14112" max="14114" width="3.7109375" style="25"/>
    <col min="14115" max="14115" width="3.28515625" style="25" customWidth="1"/>
    <col min="14116" max="14116" width="5" style="25" customWidth="1"/>
    <col min="14117" max="14345" width="3.7109375" style="25"/>
    <col min="14346" max="14346" width="10.85546875" style="25" customWidth="1"/>
    <col min="14347" max="14353" width="3.7109375" style="25"/>
    <col min="14354" max="14354" width="5" style="25" bestFit="1" customWidth="1"/>
    <col min="14355" max="14358" width="3.7109375" style="25"/>
    <col min="14359" max="14359" width="5" style="25" bestFit="1" customWidth="1"/>
    <col min="14360" max="14361" width="3.7109375" style="25"/>
    <col min="14362" max="14362" width="5" style="25" bestFit="1" customWidth="1"/>
    <col min="14363" max="14363" width="3.7109375" style="25"/>
    <col min="14364" max="14364" width="5" style="25" bestFit="1" customWidth="1"/>
    <col min="14365" max="14366" width="3.7109375" style="25"/>
    <col min="14367" max="14367" width="6.85546875" style="25" bestFit="1" customWidth="1"/>
    <col min="14368" max="14370" width="3.7109375" style="25"/>
    <col min="14371" max="14371" width="3.28515625" style="25" customWidth="1"/>
    <col min="14372" max="14372" width="5" style="25" customWidth="1"/>
    <col min="14373" max="14601" width="3.7109375" style="25"/>
    <col min="14602" max="14602" width="10.85546875" style="25" customWidth="1"/>
    <col min="14603" max="14609" width="3.7109375" style="25"/>
    <col min="14610" max="14610" width="5" style="25" bestFit="1" customWidth="1"/>
    <col min="14611" max="14614" width="3.7109375" style="25"/>
    <col min="14615" max="14615" width="5" style="25" bestFit="1" customWidth="1"/>
    <col min="14616" max="14617" width="3.7109375" style="25"/>
    <col min="14618" max="14618" width="5" style="25" bestFit="1" customWidth="1"/>
    <col min="14619" max="14619" width="3.7109375" style="25"/>
    <col min="14620" max="14620" width="5" style="25" bestFit="1" customWidth="1"/>
    <col min="14621" max="14622" width="3.7109375" style="25"/>
    <col min="14623" max="14623" width="6.85546875" style="25" bestFit="1" customWidth="1"/>
    <col min="14624" max="14626" width="3.7109375" style="25"/>
    <col min="14627" max="14627" width="3.28515625" style="25" customWidth="1"/>
    <col min="14628" max="14628" width="5" style="25" customWidth="1"/>
    <col min="14629" max="14857" width="3.7109375" style="25"/>
    <col min="14858" max="14858" width="10.85546875" style="25" customWidth="1"/>
    <col min="14859" max="14865" width="3.7109375" style="25"/>
    <col min="14866" max="14866" width="5" style="25" bestFit="1" customWidth="1"/>
    <col min="14867" max="14870" width="3.7109375" style="25"/>
    <col min="14871" max="14871" width="5" style="25" bestFit="1" customWidth="1"/>
    <col min="14872" max="14873" width="3.7109375" style="25"/>
    <col min="14874" max="14874" width="5" style="25" bestFit="1" customWidth="1"/>
    <col min="14875" max="14875" width="3.7109375" style="25"/>
    <col min="14876" max="14876" width="5" style="25" bestFit="1" customWidth="1"/>
    <col min="14877" max="14878" width="3.7109375" style="25"/>
    <col min="14879" max="14879" width="6.85546875" style="25" bestFit="1" customWidth="1"/>
    <col min="14880" max="14882" width="3.7109375" style="25"/>
    <col min="14883" max="14883" width="3.28515625" style="25" customWidth="1"/>
    <col min="14884" max="14884" width="5" style="25" customWidth="1"/>
    <col min="14885" max="15113" width="3.7109375" style="25"/>
    <col min="15114" max="15114" width="10.85546875" style="25" customWidth="1"/>
    <col min="15115" max="15121" width="3.7109375" style="25"/>
    <col min="15122" max="15122" width="5" style="25" bestFit="1" customWidth="1"/>
    <col min="15123" max="15126" width="3.7109375" style="25"/>
    <col min="15127" max="15127" width="5" style="25" bestFit="1" customWidth="1"/>
    <col min="15128" max="15129" width="3.7109375" style="25"/>
    <col min="15130" max="15130" width="5" style="25" bestFit="1" customWidth="1"/>
    <col min="15131" max="15131" width="3.7109375" style="25"/>
    <col min="15132" max="15132" width="5" style="25" bestFit="1" customWidth="1"/>
    <col min="15133" max="15134" width="3.7109375" style="25"/>
    <col min="15135" max="15135" width="6.85546875" style="25" bestFit="1" customWidth="1"/>
    <col min="15136" max="15138" width="3.7109375" style="25"/>
    <col min="15139" max="15139" width="3.28515625" style="25" customWidth="1"/>
    <col min="15140" max="15140" width="5" style="25" customWidth="1"/>
    <col min="15141" max="15369" width="3.7109375" style="25"/>
    <col min="15370" max="15370" width="10.85546875" style="25" customWidth="1"/>
    <col min="15371" max="15377" width="3.7109375" style="25"/>
    <col min="15378" max="15378" width="5" style="25" bestFit="1" customWidth="1"/>
    <col min="15379" max="15382" width="3.7109375" style="25"/>
    <col min="15383" max="15383" width="5" style="25" bestFit="1" customWidth="1"/>
    <col min="15384" max="15385" width="3.7109375" style="25"/>
    <col min="15386" max="15386" width="5" style="25" bestFit="1" customWidth="1"/>
    <col min="15387" max="15387" width="3.7109375" style="25"/>
    <col min="15388" max="15388" width="5" style="25" bestFit="1" customWidth="1"/>
    <col min="15389" max="15390" width="3.7109375" style="25"/>
    <col min="15391" max="15391" width="6.85546875" style="25" bestFit="1" customWidth="1"/>
    <col min="15392" max="15394" width="3.7109375" style="25"/>
    <col min="15395" max="15395" width="3.28515625" style="25" customWidth="1"/>
    <col min="15396" max="15396" width="5" style="25" customWidth="1"/>
    <col min="15397" max="15625" width="3.7109375" style="25"/>
    <col min="15626" max="15626" width="10.85546875" style="25" customWidth="1"/>
    <col min="15627" max="15633" width="3.7109375" style="25"/>
    <col min="15634" max="15634" width="5" style="25" bestFit="1" customWidth="1"/>
    <col min="15635" max="15638" width="3.7109375" style="25"/>
    <col min="15639" max="15639" width="5" style="25" bestFit="1" customWidth="1"/>
    <col min="15640" max="15641" width="3.7109375" style="25"/>
    <col min="15642" max="15642" width="5" style="25" bestFit="1" customWidth="1"/>
    <col min="15643" max="15643" width="3.7109375" style="25"/>
    <col min="15644" max="15644" width="5" style="25" bestFit="1" customWidth="1"/>
    <col min="15645" max="15646" width="3.7109375" style="25"/>
    <col min="15647" max="15647" width="6.85546875" style="25" bestFit="1" customWidth="1"/>
    <col min="15648" max="15650" width="3.7109375" style="25"/>
    <col min="15651" max="15651" width="3.28515625" style="25" customWidth="1"/>
    <col min="15652" max="15652" width="5" style="25" customWidth="1"/>
    <col min="15653" max="15881" width="3.7109375" style="25"/>
    <col min="15882" max="15882" width="10.85546875" style="25" customWidth="1"/>
    <col min="15883" max="15889" width="3.7109375" style="25"/>
    <col min="15890" max="15890" width="5" style="25" bestFit="1" customWidth="1"/>
    <col min="15891" max="15894" width="3.7109375" style="25"/>
    <col min="15895" max="15895" width="5" style="25" bestFit="1" customWidth="1"/>
    <col min="15896" max="15897" width="3.7109375" style="25"/>
    <col min="15898" max="15898" width="5" style="25" bestFit="1" customWidth="1"/>
    <col min="15899" max="15899" width="3.7109375" style="25"/>
    <col min="15900" max="15900" width="5" style="25" bestFit="1" customWidth="1"/>
    <col min="15901" max="15902" width="3.7109375" style="25"/>
    <col min="15903" max="15903" width="6.85546875" style="25" bestFit="1" customWidth="1"/>
    <col min="15904" max="15906" width="3.7109375" style="25"/>
    <col min="15907" max="15907" width="3.28515625" style="25" customWidth="1"/>
    <col min="15908" max="15908" width="5" style="25" customWidth="1"/>
    <col min="15909" max="16137" width="3.7109375" style="25"/>
    <col min="16138" max="16138" width="10.85546875" style="25" customWidth="1"/>
    <col min="16139" max="16145" width="3.7109375" style="25"/>
    <col min="16146" max="16146" width="5" style="25" bestFit="1" customWidth="1"/>
    <col min="16147" max="16150" width="3.7109375" style="25"/>
    <col min="16151" max="16151" width="5" style="25" bestFit="1" customWidth="1"/>
    <col min="16152" max="16153" width="3.7109375" style="25"/>
    <col min="16154" max="16154" width="5" style="25" bestFit="1" customWidth="1"/>
    <col min="16155" max="16155" width="3.7109375" style="25"/>
    <col min="16156" max="16156" width="5" style="25" bestFit="1" customWidth="1"/>
    <col min="16157" max="16158" width="3.7109375" style="25"/>
    <col min="16159" max="16159" width="6.85546875" style="25" bestFit="1" customWidth="1"/>
    <col min="16160" max="16162" width="3.7109375" style="25"/>
    <col min="16163" max="16163" width="3.28515625" style="25" customWidth="1"/>
    <col min="16164" max="16164" width="5" style="25" customWidth="1"/>
    <col min="16165" max="16384" width="3.7109375" style="25"/>
  </cols>
  <sheetData>
    <row r="3" spans="2:42" ht="18" customHeight="1" x14ac:dyDescent="0.25">
      <c r="B3" s="187" t="s">
        <v>199</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row>
    <row r="4" spans="2:42" ht="18" customHeight="1" x14ac:dyDescent="0.25">
      <c r="B4" s="187" t="s">
        <v>28</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row>
    <row r="5" spans="2:42" ht="15" customHeight="1" x14ac:dyDescent="0.25"/>
    <row r="6" spans="2:42" ht="18" customHeight="1" x14ac:dyDescent="0.25">
      <c r="B6" s="188" t="s">
        <v>29</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27"/>
      <c r="AM6" s="27"/>
      <c r="AN6" s="27"/>
      <c r="AO6" s="27"/>
      <c r="AP6" s="27"/>
    </row>
    <row r="7" spans="2:42" ht="18" customHeight="1" x14ac:dyDescent="0.25">
      <c r="B7" s="189" t="s">
        <v>30</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28"/>
    </row>
    <row r="8" spans="2:42" ht="15" customHeight="1" x14ac:dyDescent="0.25">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9"/>
      <c r="AN8" s="29"/>
      <c r="AO8" s="29"/>
      <c r="AP8" s="29"/>
    </row>
    <row r="9" spans="2:42" ht="18" customHeight="1" x14ac:dyDescent="0.25">
      <c r="B9" s="30" t="s">
        <v>31</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2:42" ht="15" customHeight="1" x14ac:dyDescent="0.25">
      <c r="B10" s="31"/>
      <c r="C10" s="31"/>
      <c r="D10" s="31"/>
      <c r="E10" s="31"/>
      <c r="F10" s="31"/>
      <c r="G10" s="31"/>
      <c r="H10" s="31"/>
      <c r="I10" s="31"/>
      <c r="J10" s="31"/>
      <c r="K10" s="31"/>
      <c r="L10" s="31"/>
      <c r="M10" s="31"/>
      <c r="N10" s="31"/>
      <c r="O10" s="31"/>
      <c r="P10" s="31"/>
      <c r="Q10" s="31"/>
      <c r="R10" s="31"/>
      <c r="S10" s="31"/>
      <c r="T10" s="31"/>
      <c r="U10" s="31"/>
    </row>
    <row r="11" spans="2:42" ht="18" customHeight="1" x14ac:dyDescent="0.25">
      <c r="C11" s="190" t="s">
        <v>32</v>
      </c>
      <c r="D11" s="191"/>
      <c r="E11" s="191"/>
      <c r="F11" s="191"/>
      <c r="G11" s="191"/>
      <c r="H11" s="191"/>
      <c r="I11" s="191"/>
      <c r="J11" s="191"/>
      <c r="K11" s="190" t="s">
        <v>33</v>
      </c>
      <c r="L11" s="191"/>
      <c r="M11" s="191"/>
      <c r="N11" s="191"/>
      <c r="O11" s="191"/>
      <c r="P11" s="191"/>
      <c r="Q11" s="192"/>
      <c r="V11" s="190" t="s">
        <v>32</v>
      </c>
      <c r="W11" s="191"/>
      <c r="X11" s="191"/>
      <c r="Y11" s="191"/>
      <c r="Z11" s="191"/>
      <c r="AA11" s="191"/>
      <c r="AB11" s="191"/>
      <c r="AC11" s="192"/>
      <c r="AD11" s="190" t="s">
        <v>33</v>
      </c>
      <c r="AE11" s="191"/>
      <c r="AF11" s="191"/>
      <c r="AG11" s="191"/>
      <c r="AH11" s="191"/>
      <c r="AI11" s="191"/>
      <c r="AJ11" s="192"/>
      <c r="AM11" s="32" t="s">
        <v>34</v>
      </c>
      <c r="AN11" s="33" t="s">
        <v>35</v>
      </c>
      <c r="AO11" s="33" t="s">
        <v>36</v>
      </c>
      <c r="AP11" s="33" t="s">
        <v>37</v>
      </c>
    </row>
    <row r="12" spans="2:42" ht="18" customHeight="1" x14ac:dyDescent="0.25">
      <c r="C12" s="34" t="s">
        <v>207</v>
      </c>
      <c r="D12" s="35"/>
      <c r="E12" s="35"/>
      <c r="F12" s="35"/>
      <c r="G12" s="35"/>
      <c r="H12" s="35"/>
      <c r="I12" s="35"/>
      <c r="J12" s="36"/>
      <c r="K12" s="177"/>
      <c r="L12" s="178"/>
      <c r="M12" s="178"/>
      <c r="N12" s="178"/>
      <c r="O12" s="178"/>
      <c r="P12" s="178"/>
      <c r="Q12" s="179"/>
      <c r="V12" s="34" t="s">
        <v>204</v>
      </c>
      <c r="W12" s="35"/>
      <c r="X12" s="35"/>
      <c r="Y12" s="35"/>
      <c r="Z12" s="35"/>
      <c r="AA12" s="35"/>
      <c r="AB12" s="35"/>
      <c r="AC12" s="36"/>
      <c r="AD12" s="177"/>
      <c r="AE12" s="178"/>
      <c r="AF12" s="178"/>
      <c r="AG12" s="178"/>
      <c r="AH12" s="178"/>
      <c r="AI12" s="178"/>
      <c r="AJ12" s="179"/>
      <c r="AM12" s="181" t="s">
        <v>35</v>
      </c>
      <c r="AN12" s="184"/>
      <c r="AO12" s="184"/>
      <c r="AP12" s="184"/>
    </row>
    <row r="13" spans="2:42" ht="18" customHeight="1" x14ac:dyDescent="0.25">
      <c r="C13" s="37" t="s">
        <v>38</v>
      </c>
      <c r="D13" s="35"/>
      <c r="E13" s="35"/>
      <c r="F13" s="35"/>
      <c r="G13" s="35"/>
      <c r="H13" s="35"/>
      <c r="I13" s="35"/>
      <c r="J13" s="36"/>
      <c r="K13" s="177"/>
      <c r="L13" s="178"/>
      <c r="M13" s="178"/>
      <c r="N13" s="178"/>
      <c r="O13" s="178"/>
      <c r="P13" s="178"/>
      <c r="Q13" s="179"/>
      <c r="V13" s="34" t="s">
        <v>39</v>
      </c>
      <c r="W13" s="35"/>
      <c r="X13" s="35"/>
      <c r="Y13" s="35"/>
      <c r="Z13" s="35"/>
      <c r="AA13" s="35"/>
      <c r="AB13" s="35"/>
      <c r="AC13" s="36"/>
      <c r="AD13" s="177"/>
      <c r="AE13" s="178"/>
      <c r="AF13" s="178"/>
      <c r="AG13" s="178"/>
      <c r="AH13" s="178"/>
      <c r="AI13" s="178"/>
      <c r="AJ13" s="179"/>
      <c r="AM13" s="182"/>
      <c r="AN13" s="185"/>
      <c r="AO13" s="185"/>
      <c r="AP13" s="185"/>
    </row>
    <row r="14" spans="2:42" ht="26.25" customHeight="1" x14ac:dyDescent="0.25">
      <c r="C14" s="193" t="s">
        <v>203</v>
      </c>
      <c r="D14" s="194"/>
      <c r="E14" s="194"/>
      <c r="F14" s="194"/>
      <c r="G14" s="194"/>
      <c r="H14" s="194"/>
      <c r="I14" s="194"/>
      <c r="J14" s="195"/>
      <c r="K14" s="177"/>
      <c r="L14" s="178"/>
      <c r="M14" s="178"/>
      <c r="N14" s="178"/>
      <c r="O14" s="178"/>
      <c r="P14" s="178"/>
      <c r="Q14" s="179"/>
      <c r="V14" s="34" t="s">
        <v>40</v>
      </c>
      <c r="W14" s="35"/>
      <c r="X14" s="35"/>
      <c r="Y14" s="35"/>
      <c r="Z14" s="35"/>
      <c r="AA14" s="35"/>
      <c r="AB14" s="35"/>
      <c r="AC14" s="36"/>
      <c r="AD14" s="177"/>
      <c r="AE14" s="178"/>
      <c r="AF14" s="178"/>
      <c r="AG14" s="178"/>
      <c r="AH14" s="178"/>
      <c r="AI14" s="178"/>
      <c r="AJ14" s="179"/>
      <c r="AM14" s="182"/>
      <c r="AN14" s="185"/>
      <c r="AO14" s="185"/>
      <c r="AP14" s="185"/>
    </row>
    <row r="15" spans="2:42" ht="18" customHeight="1" x14ac:dyDescent="0.25">
      <c r="C15" s="34" t="s">
        <v>41</v>
      </c>
      <c r="D15" s="35"/>
      <c r="E15" s="35"/>
      <c r="F15" s="35"/>
      <c r="G15" s="35"/>
      <c r="H15" s="35"/>
      <c r="I15" s="35"/>
      <c r="J15" s="36"/>
      <c r="K15" s="177"/>
      <c r="L15" s="178"/>
      <c r="M15" s="178"/>
      <c r="N15" s="178"/>
      <c r="O15" s="178"/>
      <c r="P15" s="178"/>
      <c r="Q15" s="179"/>
      <c r="V15" s="34" t="s">
        <v>208</v>
      </c>
      <c r="W15" s="35"/>
      <c r="X15" s="35"/>
      <c r="Y15" s="35"/>
      <c r="Z15" s="35"/>
      <c r="AA15" s="35"/>
      <c r="AB15" s="35"/>
      <c r="AC15" s="36"/>
      <c r="AD15" s="177"/>
      <c r="AE15" s="178"/>
      <c r="AF15" s="178"/>
      <c r="AG15" s="178"/>
      <c r="AH15" s="178"/>
      <c r="AI15" s="178"/>
      <c r="AJ15" s="179"/>
      <c r="AM15" s="182"/>
      <c r="AN15" s="185"/>
      <c r="AO15" s="185"/>
      <c r="AP15" s="185"/>
    </row>
    <row r="16" spans="2:42" ht="18" customHeight="1" x14ac:dyDescent="0.25">
      <c r="C16" s="34" t="s">
        <v>205</v>
      </c>
      <c r="D16" s="35"/>
      <c r="E16" s="35"/>
      <c r="F16" s="35"/>
      <c r="G16" s="35"/>
      <c r="H16" s="35"/>
      <c r="I16" s="35"/>
      <c r="J16" s="36"/>
      <c r="K16" s="177"/>
      <c r="L16" s="178"/>
      <c r="M16" s="178"/>
      <c r="N16" s="178"/>
      <c r="O16" s="178"/>
      <c r="P16" s="178"/>
      <c r="Q16" s="179"/>
      <c r="AM16" s="183"/>
      <c r="AN16" s="186"/>
      <c r="AO16" s="186"/>
      <c r="AP16" s="186"/>
    </row>
    <row r="17" spans="2:42" ht="15" customHeight="1" x14ac:dyDescent="0.25">
      <c r="L17" s="38"/>
      <c r="M17" s="38"/>
      <c r="AM17" s="39"/>
    </row>
    <row r="18" spans="2:42" ht="18" customHeight="1" x14ac:dyDescent="0.25">
      <c r="B18" s="30" t="s">
        <v>42</v>
      </c>
      <c r="AM18" s="39"/>
    </row>
    <row r="19" spans="2:42" ht="18" customHeight="1" x14ac:dyDescent="0.25">
      <c r="B19" s="202" t="s">
        <v>43</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40"/>
      <c r="AM19" s="39"/>
    </row>
    <row r="20" spans="2:42" ht="15" customHeight="1" x14ac:dyDescent="0.25">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39"/>
    </row>
    <row r="21" spans="2:42" ht="18" customHeight="1" x14ac:dyDescent="0.25">
      <c r="C21" s="31"/>
      <c r="D21" s="203" t="s">
        <v>44</v>
      </c>
      <c r="E21" s="204"/>
      <c r="F21" s="204"/>
      <c r="G21" s="204"/>
      <c r="H21" s="204"/>
      <c r="I21" s="204"/>
      <c r="J21" s="204"/>
      <c r="K21" s="204"/>
      <c r="L21" s="204"/>
      <c r="M21" s="204"/>
      <c r="N21" s="204"/>
      <c r="O21" s="204"/>
      <c r="P21" s="204"/>
      <c r="Q21" s="204"/>
      <c r="R21" s="204"/>
      <c r="S21" s="204"/>
      <c r="T21" s="205"/>
      <c r="U21" s="203" t="s">
        <v>45</v>
      </c>
      <c r="V21" s="204"/>
      <c r="W21" s="204"/>
      <c r="X21" s="204"/>
      <c r="Y21" s="205"/>
      <c r="Z21" s="206" t="s">
        <v>46</v>
      </c>
      <c r="AA21" s="207"/>
      <c r="AB21" s="207"/>
      <c r="AC21" s="208"/>
      <c r="AD21" s="190" t="s">
        <v>47</v>
      </c>
      <c r="AE21" s="191"/>
      <c r="AF21" s="191"/>
      <c r="AG21" s="191"/>
      <c r="AH21" s="191"/>
      <c r="AI21" s="192"/>
      <c r="AJ21" s="40"/>
      <c r="AK21" s="40"/>
      <c r="AL21" s="26"/>
      <c r="AM21" s="211" t="s">
        <v>34</v>
      </c>
      <c r="AN21" s="209" t="s">
        <v>35</v>
      </c>
      <c r="AO21" s="209" t="s">
        <v>36</v>
      </c>
      <c r="AP21" s="209" t="s">
        <v>37</v>
      </c>
    </row>
    <row r="22" spans="2:42" ht="18" customHeight="1" x14ac:dyDescent="0.25">
      <c r="C22" s="31"/>
      <c r="D22" s="196" t="s">
        <v>48</v>
      </c>
      <c r="E22" s="197"/>
      <c r="F22" s="197"/>
      <c r="G22" s="197"/>
      <c r="H22" s="197"/>
      <c r="I22" s="197"/>
      <c r="J22" s="197"/>
      <c r="K22" s="197"/>
      <c r="L22" s="197"/>
      <c r="M22" s="197"/>
      <c r="N22" s="197"/>
      <c r="O22" s="197"/>
      <c r="P22" s="197"/>
      <c r="Q22" s="197"/>
      <c r="R22" s="197"/>
      <c r="S22" s="197"/>
      <c r="T22" s="198"/>
      <c r="U22" s="196" t="s">
        <v>49</v>
      </c>
      <c r="V22" s="197"/>
      <c r="W22" s="197"/>
      <c r="X22" s="197"/>
      <c r="Y22" s="198"/>
      <c r="Z22" s="206"/>
      <c r="AA22" s="207"/>
      <c r="AB22" s="207"/>
      <c r="AC22" s="208"/>
      <c r="AD22" s="190"/>
      <c r="AE22" s="191"/>
      <c r="AF22" s="191"/>
      <c r="AG22" s="191"/>
      <c r="AH22" s="191"/>
      <c r="AI22" s="192"/>
      <c r="AJ22" s="40"/>
      <c r="AK22" s="40"/>
      <c r="AL22" s="26"/>
      <c r="AM22" s="212"/>
      <c r="AN22" s="210"/>
      <c r="AO22" s="210"/>
      <c r="AP22" s="210"/>
    </row>
    <row r="23" spans="2:42" ht="18" customHeight="1" x14ac:dyDescent="0.2">
      <c r="C23" s="41"/>
      <c r="D23" s="42" t="s">
        <v>50</v>
      </c>
      <c r="E23" s="43"/>
      <c r="F23" s="43"/>
      <c r="G23" s="43"/>
      <c r="H23" s="43"/>
      <c r="I23" s="43"/>
      <c r="J23" s="43"/>
      <c r="K23" s="43"/>
      <c r="L23" s="43"/>
      <c r="M23" s="44"/>
      <c r="N23" s="44"/>
      <c r="O23" s="44"/>
      <c r="P23" s="44"/>
      <c r="Q23" s="43"/>
      <c r="R23" s="43"/>
      <c r="S23" s="44"/>
      <c r="T23" s="44"/>
      <c r="U23" s="199"/>
      <c r="V23" s="200"/>
      <c r="W23" s="200"/>
      <c r="X23" s="200"/>
      <c r="Y23" s="201"/>
      <c r="Z23" s="177"/>
      <c r="AA23" s="178"/>
      <c r="AB23" s="178"/>
      <c r="AC23" s="179"/>
      <c r="AD23" s="177"/>
      <c r="AE23" s="178"/>
      <c r="AF23" s="178"/>
      <c r="AG23" s="178"/>
      <c r="AH23" s="178"/>
      <c r="AI23" s="179"/>
      <c r="AJ23" s="40"/>
      <c r="AK23" s="40"/>
      <c r="AM23" s="45" t="s">
        <v>51</v>
      </c>
      <c r="AN23" s="46"/>
      <c r="AO23" s="46"/>
      <c r="AP23" s="46"/>
    </row>
    <row r="24" spans="2:42" ht="18" customHeight="1" x14ac:dyDescent="0.2">
      <c r="C24" s="41"/>
      <c r="D24" s="42" t="s">
        <v>52</v>
      </c>
      <c r="E24" s="43"/>
      <c r="F24" s="43"/>
      <c r="G24" s="43"/>
      <c r="H24" s="43"/>
      <c r="I24" s="43"/>
      <c r="J24" s="43"/>
      <c r="K24" s="43"/>
      <c r="L24" s="43"/>
      <c r="M24" s="43"/>
      <c r="N24" s="43"/>
      <c r="O24" s="43"/>
      <c r="P24" s="43"/>
      <c r="Q24" s="43"/>
      <c r="R24" s="43"/>
      <c r="S24" s="43"/>
      <c r="T24" s="43"/>
      <c r="U24" s="199"/>
      <c r="V24" s="200"/>
      <c r="W24" s="200"/>
      <c r="X24" s="200"/>
      <c r="Y24" s="201"/>
      <c r="Z24" s="180"/>
      <c r="AA24" s="178"/>
      <c r="AB24" s="178"/>
      <c r="AC24" s="179"/>
      <c r="AD24" s="177"/>
      <c r="AE24" s="178"/>
      <c r="AF24" s="178"/>
      <c r="AG24" s="178"/>
      <c r="AH24" s="178"/>
      <c r="AI24" s="179"/>
      <c r="AM24" s="45" t="s">
        <v>35</v>
      </c>
      <c r="AN24" s="46"/>
      <c r="AO24" s="46"/>
      <c r="AP24" s="46"/>
    </row>
    <row r="25" spans="2:42" ht="18" customHeight="1" x14ac:dyDescent="0.2">
      <c r="C25" s="41"/>
      <c r="D25" s="42" t="s">
        <v>53</v>
      </c>
      <c r="E25" s="43"/>
      <c r="F25" s="43"/>
      <c r="G25" s="43"/>
      <c r="H25" s="43"/>
      <c r="I25" s="43"/>
      <c r="J25" s="43"/>
      <c r="K25" s="43"/>
      <c r="L25" s="43"/>
      <c r="M25" s="43"/>
      <c r="N25" s="43"/>
      <c r="O25" s="43"/>
      <c r="P25" s="43"/>
      <c r="Q25" s="43"/>
      <c r="R25" s="43"/>
      <c r="S25" s="43"/>
      <c r="T25" s="43"/>
      <c r="U25" s="199"/>
      <c r="V25" s="200"/>
      <c r="W25" s="200"/>
      <c r="X25" s="200"/>
      <c r="Y25" s="201"/>
      <c r="Z25" s="180"/>
      <c r="AA25" s="178"/>
      <c r="AB25" s="178"/>
      <c r="AC25" s="179"/>
      <c r="AD25" s="177"/>
      <c r="AE25" s="178"/>
      <c r="AF25" s="178"/>
      <c r="AG25" s="178"/>
      <c r="AH25" s="178"/>
      <c r="AI25" s="179"/>
      <c r="AM25" s="45" t="s">
        <v>51</v>
      </c>
      <c r="AN25" s="46"/>
      <c r="AO25" s="46"/>
      <c r="AP25" s="46"/>
    </row>
    <row r="26" spans="2:42" ht="18" customHeight="1" x14ac:dyDescent="0.2">
      <c r="C26" s="41"/>
      <c r="D26" s="42" t="s">
        <v>54</v>
      </c>
      <c r="E26" s="43"/>
      <c r="F26" s="43"/>
      <c r="G26" s="43"/>
      <c r="H26" s="43"/>
      <c r="I26" s="43"/>
      <c r="J26" s="43"/>
      <c r="K26" s="43"/>
      <c r="L26" s="43"/>
      <c r="M26" s="43"/>
      <c r="N26" s="43"/>
      <c r="O26" s="43"/>
      <c r="P26" s="43"/>
      <c r="Q26" s="43"/>
      <c r="R26" s="43"/>
      <c r="S26" s="43"/>
      <c r="T26" s="43"/>
      <c r="U26" s="199"/>
      <c r="V26" s="200"/>
      <c r="W26" s="200"/>
      <c r="X26" s="200"/>
      <c r="Y26" s="201"/>
      <c r="Z26" s="180"/>
      <c r="AA26" s="178"/>
      <c r="AB26" s="178"/>
      <c r="AC26" s="179"/>
      <c r="AD26" s="177"/>
      <c r="AE26" s="178"/>
      <c r="AF26" s="178"/>
      <c r="AG26" s="178"/>
      <c r="AH26" s="178"/>
      <c r="AI26" s="179"/>
      <c r="AM26" s="45" t="s">
        <v>51</v>
      </c>
      <c r="AN26" s="46"/>
      <c r="AO26" s="46"/>
      <c r="AP26" s="46"/>
    </row>
    <row r="27" spans="2:42" ht="18" customHeight="1" x14ac:dyDescent="0.2">
      <c r="C27" s="41"/>
      <c r="D27" s="42" t="s">
        <v>55</v>
      </c>
      <c r="E27" s="43"/>
      <c r="F27" s="43"/>
      <c r="G27" s="43"/>
      <c r="H27" s="43"/>
      <c r="I27" s="43"/>
      <c r="J27" s="43"/>
      <c r="K27" s="43"/>
      <c r="L27" s="43"/>
      <c r="M27" s="43"/>
      <c r="N27" s="43"/>
      <c r="O27" s="43"/>
      <c r="P27" s="43"/>
      <c r="Q27" s="43"/>
      <c r="R27" s="43"/>
      <c r="S27" s="43"/>
      <c r="T27" s="43"/>
      <c r="U27" s="199"/>
      <c r="V27" s="200"/>
      <c r="W27" s="200"/>
      <c r="X27" s="200"/>
      <c r="Y27" s="201"/>
      <c r="AD27" s="177"/>
      <c r="AE27" s="178"/>
      <c r="AF27" s="178"/>
      <c r="AG27" s="178"/>
      <c r="AH27" s="178"/>
      <c r="AI27" s="179"/>
      <c r="AM27" s="45" t="s">
        <v>35</v>
      </c>
      <c r="AN27" s="46"/>
      <c r="AO27" s="46"/>
      <c r="AP27" s="46"/>
    </row>
    <row r="28" spans="2:42" ht="18" customHeight="1" x14ac:dyDescent="0.2">
      <c r="C28" s="41"/>
      <c r="D28" s="42" t="s">
        <v>56</v>
      </c>
      <c r="E28" s="43"/>
      <c r="F28" s="43"/>
      <c r="G28" s="43"/>
      <c r="H28" s="43"/>
      <c r="I28" s="43"/>
      <c r="J28" s="43"/>
      <c r="K28" s="43"/>
      <c r="L28" s="43"/>
      <c r="M28" s="43"/>
      <c r="N28" s="43"/>
      <c r="O28" s="43"/>
      <c r="P28" s="43"/>
      <c r="Q28" s="43"/>
      <c r="R28" s="43"/>
      <c r="S28" s="43"/>
      <c r="T28" s="43"/>
      <c r="U28" s="199"/>
      <c r="V28" s="200"/>
      <c r="W28" s="200"/>
      <c r="X28" s="200"/>
      <c r="Y28" s="201"/>
      <c r="Z28" s="177"/>
      <c r="AA28" s="178"/>
      <c r="AB28" s="178"/>
      <c r="AC28" s="179"/>
      <c r="AD28" s="177"/>
      <c r="AE28" s="178"/>
      <c r="AF28" s="178"/>
      <c r="AG28" s="178"/>
      <c r="AH28" s="178"/>
      <c r="AI28" s="179"/>
      <c r="AM28" s="45" t="s">
        <v>51</v>
      </c>
      <c r="AN28" s="46"/>
      <c r="AO28" s="46"/>
      <c r="AP28" s="46"/>
    </row>
    <row r="29" spans="2:42" ht="18" customHeight="1" x14ac:dyDescent="0.2">
      <c r="C29" s="41"/>
      <c r="D29" s="171" t="s">
        <v>167</v>
      </c>
      <c r="E29" s="172"/>
      <c r="F29" s="172"/>
      <c r="G29" s="172"/>
      <c r="H29" s="172"/>
      <c r="I29" s="172"/>
      <c r="J29" s="172"/>
      <c r="K29" s="172"/>
      <c r="L29" s="172"/>
      <c r="M29" s="172"/>
      <c r="N29" s="172"/>
      <c r="O29" s="172"/>
      <c r="P29" s="172"/>
      <c r="Q29" s="172"/>
      <c r="R29" s="172"/>
      <c r="S29" s="172"/>
      <c r="T29" s="173"/>
      <c r="U29" s="199"/>
      <c r="V29" s="200"/>
      <c r="W29" s="200"/>
      <c r="X29" s="200"/>
      <c r="Y29" s="201"/>
      <c r="Z29" s="177"/>
      <c r="AA29" s="178"/>
      <c r="AB29" s="178"/>
      <c r="AC29" s="179"/>
      <c r="AD29" s="177"/>
      <c r="AE29" s="178"/>
      <c r="AF29" s="178"/>
      <c r="AG29" s="178"/>
      <c r="AH29" s="178"/>
      <c r="AI29" s="179"/>
      <c r="AM29" s="45" t="s">
        <v>51</v>
      </c>
      <c r="AN29" s="46"/>
      <c r="AO29" s="46"/>
      <c r="AP29" s="46"/>
    </row>
    <row r="30" spans="2:42" ht="18" customHeight="1" x14ac:dyDescent="0.25">
      <c r="D30" s="171" t="s">
        <v>168</v>
      </c>
      <c r="E30" s="172"/>
      <c r="F30" s="172"/>
      <c r="G30" s="172"/>
      <c r="H30" s="172"/>
      <c r="I30" s="172"/>
      <c r="J30" s="172"/>
      <c r="K30" s="172"/>
      <c r="L30" s="172"/>
      <c r="M30" s="172"/>
      <c r="N30" s="172"/>
      <c r="O30" s="172"/>
      <c r="P30" s="172"/>
      <c r="Q30" s="172"/>
      <c r="R30" s="172"/>
      <c r="S30" s="172"/>
      <c r="T30" s="173"/>
      <c r="U30" s="177"/>
      <c r="V30" s="178"/>
      <c r="W30" s="178"/>
      <c r="X30" s="178"/>
      <c r="Y30" s="179"/>
      <c r="Z30" s="180"/>
      <c r="AA30" s="178"/>
      <c r="AB30" s="178"/>
      <c r="AC30" s="179"/>
      <c r="AD30" s="177"/>
      <c r="AE30" s="178"/>
      <c r="AF30" s="178"/>
      <c r="AG30" s="178"/>
      <c r="AH30" s="178"/>
      <c r="AI30" s="179"/>
      <c r="AM30" s="139" t="s">
        <v>51</v>
      </c>
      <c r="AN30" s="136"/>
      <c r="AO30" s="136"/>
      <c r="AP30" s="136"/>
    </row>
    <row r="31" spans="2:42" ht="18" customHeight="1" x14ac:dyDescent="0.25">
      <c r="D31" s="42" t="s">
        <v>57</v>
      </c>
      <c r="E31" s="42"/>
      <c r="F31" s="43"/>
      <c r="G31" s="43"/>
      <c r="H31" s="43"/>
      <c r="I31" s="43"/>
      <c r="J31" s="43"/>
      <c r="K31" s="43"/>
      <c r="L31" s="43"/>
      <c r="M31" s="43"/>
      <c r="N31" s="43"/>
      <c r="O31" s="43"/>
      <c r="P31" s="43"/>
      <c r="Q31" s="43"/>
      <c r="R31" s="43"/>
      <c r="S31" s="43"/>
      <c r="T31" s="47"/>
      <c r="U31" s="177"/>
      <c r="V31" s="178"/>
      <c r="W31" s="178"/>
      <c r="X31" s="178"/>
      <c r="Y31" s="179"/>
      <c r="Z31" s="180"/>
      <c r="AA31" s="178"/>
      <c r="AB31" s="178"/>
      <c r="AC31" s="179"/>
      <c r="AD31" s="177"/>
      <c r="AE31" s="178"/>
      <c r="AF31" s="178"/>
      <c r="AG31" s="178"/>
      <c r="AH31" s="178"/>
      <c r="AI31" s="179"/>
      <c r="AM31" s="48" t="s">
        <v>51</v>
      </c>
      <c r="AN31" s="136"/>
      <c r="AO31" s="46"/>
      <c r="AP31" s="46"/>
    </row>
    <row r="32" spans="2:42" ht="18" customHeight="1" x14ac:dyDescent="0.25">
      <c r="D32" s="42" t="s">
        <v>58</v>
      </c>
      <c r="E32" s="42"/>
      <c r="F32" s="43"/>
      <c r="G32" s="43"/>
      <c r="H32" s="43"/>
      <c r="I32" s="43"/>
      <c r="J32" s="43"/>
      <c r="K32" s="43"/>
      <c r="L32" s="43"/>
      <c r="M32" s="43"/>
      <c r="N32" s="43"/>
      <c r="O32" s="43"/>
      <c r="P32" s="43"/>
      <c r="Q32" s="43"/>
      <c r="R32" s="43"/>
      <c r="S32" s="43"/>
      <c r="T32" s="47"/>
      <c r="U32" s="177"/>
      <c r="V32" s="178"/>
      <c r="W32" s="178"/>
      <c r="X32" s="178"/>
      <c r="Y32" s="179"/>
      <c r="Z32" s="177"/>
      <c r="AA32" s="178"/>
      <c r="AB32" s="178"/>
      <c r="AC32" s="179"/>
      <c r="AD32" s="177"/>
      <c r="AE32" s="178"/>
      <c r="AF32" s="178"/>
      <c r="AG32" s="178"/>
      <c r="AH32" s="178"/>
      <c r="AI32" s="179"/>
      <c r="AM32" s="48" t="s">
        <v>51</v>
      </c>
      <c r="AN32" s="136"/>
      <c r="AO32" s="46"/>
      <c r="AP32" s="46"/>
    </row>
    <row r="33" spans="2:42" ht="18" customHeight="1" x14ac:dyDescent="0.25">
      <c r="D33" s="42" t="s">
        <v>59</v>
      </c>
      <c r="E33" s="42"/>
      <c r="F33" s="43"/>
      <c r="G33" s="43"/>
      <c r="H33" s="43"/>
      <c r="I33" s="43"/>
      <c r="J33" s="43"/>
      <c r="K33" s="43"/>
      <c r="L33" s="43"/>
      <c r="M33" s="43"/>
      <c r="N33" s="43"/>
      <c r="O33" s="43"/>
      <c r="P33" s="43"/>
      <c r="Q33" s="43"/>
      <c r="R33" s="43"/>
      <c r="S33" s="43"/>
      <c r="T33" s="47"/>
      <c r="U33" s="177"/>
      <c r="V33" s="178"/>
      <c r="W33" s="178"/>
      <c r="X33" s="178"/>
      <c r="Y33" s="179"/>
      <c r="Z33" s="177"/>
      <c r="AA33" s="178"/>
      <c r="AB33" s="178"/>
      <c r="AC33" s="179"/>
      <c r="AD33" s="177"/>
      <c r="AE33" s="178"/>
      <c r="AF33" s="178"/>
      <c r="AG33" s="178"/>
      <c r="AH33" s="178"/>
      <c r="AI33" s="179"/>
      <c r="AM33" s="48" t="s">
        <v>51</v>
      </c>
      <c r="AN33" s="136"/>
      <c r="AO33" s="46"/>
      <c r="AP33" s="46"/>
    </row>
    <row r="34" spans="2:42" ht="18" customHeight="1" x14ac:dyDescent="0.25">
      <c r="D34" s="42" t="s">
        <v>60</v>
      </c>
      <c r="E34" s="42"/>
      <c r="F34" s="43"/>
      <c r="G34" s="43"/>
      <c r="H34" s="43"/>
      <c r="I34" s="43"/>
      <c r="J34" s="43"/>
      <c r="K34" s="43"/>
      <c r="L34" s="43"/>
      <c r="M34" s="43"/>
      <c r="N34" s="43"/>
      <c r="O34" s="43"/>
      <c r="P34" s="43"/>
      <c r="Q34" s="43"/>
      <c r="R34" s="43"/>
      <c r="S34" s="43"/>
      <c r="T34" s="47"/>
      <c r="U34" s="177"/>
      <c r="V34" s="178"/>
      <c r="W34" s="178"/>
      <c r="X34" s="178"/>
      <c r="Y34" s="179"/>
      <c r="Z34" s="180"/>
      <c r="AA34" s="178"/>
      <c r="AB34" s="178"/>
      <c r="AC34" s="179"/>
      <c r="AD34" s="177"/>
      <c r="AE34" s="178"/>
      <c r="AF34" s="178"/>
      <c r="AG34" s="178"/>
      <c r="AH34" s="178"/>
      <c r="AI34" s="179"/>
      <c r="AM34" s="48" t="s">
        <v>51</v>
      </c>
      <c r="AN34" s="136"/>
      <c r="AO34" s="46"/>
      <c r="AP34" s="46"/>
    </row>
    <row r="35" spans="2:42" ht="18" customHeight="1" x14ac:dyDescent="0.25">
      <c r="C35" s="49"/>
      <c r="D35" s="42" t="s">
        <v>61</v>
      </c>
      <c r="E35" s="42"/>
      <c r="F35" s="43"/>
      <c r="G35" s="43"/>
      <c r="H35" s="43"/>
      <c r="I35" s="43"/>
      <c r="J35" s="43"/>
      <c r="K35" s="43"/>
      <c r="L35" s="43"/>
      <c r="M35" s="43"/>
      <c r="N35" s="43"/>
      <c r="O35" s="43"/>
      <c r="P35" s="43"/>
      <c r="Q35" s="43"/>
      <c r="R35" s="43"/>
      <c r="S35" s="43"/>
      <c r="T35" s="47"/>
      <c r="U35" s="177"/>
      <c r="V35" s="178"/>
      <c r="W35" s="178"/>
      <c r="X35" s="178"/>
      <c r="Y35" s="179"/>
      <c r="Z35" s="177"/>
      <c r="AA35" s="178"/>
      <c r="AB35" s="178"/>
      <c r="AC35" s="179"/>
      <c r="AD35" s="177"/>
      <c r="AE35" s="178"/>
      <c r="AF35" s="178"/>
      <c r="AG35" s="178"/>
      <c r="AH35" s="178"/>
      <c r="AI35" s="179"/>
      <c r="AM35" s="45" t="s">
        <v>51</v>
      </c>
      <c r="AN35" s="136"/>
      <c r="AO35" s="46"/>
      <c r="AP35" s="46"/>
    </row>
    <row r="36" spans="2:42" ht="5.25" customHeight="1" x14ac:dyDescent="0.25">
      <c r="D36" s="50"/>
      <c r="E36" s="50"/>
      <c r="F36" s="50"/>
      <c r="G36" s="50"/>
      <c r="H36" s="50"/>
      <c r="I36" s="50"/>
      <c r="J36" s="50"/>
      <c r="K36" s="50"/>
      <c r="L36" s="50"/>
      <c r="M36" s="50"/>
      <c r="N36" s="50"/>
      <c r="O36" s="50"/>
      <c r="P36" s="50"/>
      <c r="Q36" s="50"/>
      <c r="R36" s="50"/>
      <c r="S36" s="50"/>
      <c r="T36" s="50"/>
      <c r="U36" s="26"/>
      <c r="V36" s="26"/>
      <c r="W36" s="26"/>
      <c r="X36" s="26"/>
      <c r="Y36" s="26"/>
      <c r="Z36" s="26"/>
      <c r="AA36" s="26"/>
      <c r="AB36" s="26"/>
      <c r="AC36" s="26"/>
      <c r="AD36" s="26"/>
      <c r="AE36" s="26"/>
      <c r="AF36" s="26"/>
      <c r="AG36" s="26"/>
      <c r="AH36" s="26"/>
      <c r="AI36" s="26"/>
      <c r="AM36" s="51"/>
    </row>
    <row r="37" spans="2:42" ht="5.25" customHeight="1" x14ac:dyDescent="0.25">
      <c r="D37" s="50"/>
      <c r="E37" s="50"/>
      <c r="F37" s="50"/>
      <c r="G37" s="50"/>
      <c r="H37" s="50"/>
      <c r="I37" s="50"/>
      <c r="J37" s="50"/>
      <c r="K37" s="50"/>
      <c r="L37" s="50"/>
      <c r="M37" s="50"/>
      <c r="N37" s="50"/>
      <c r="O37" s="50"/>
      <c r="P37" s="50"/>
      <c r="Q37" s="50"/>
      <c r="R37" s="50"/>
      <c r="S37" s="50"/>
      <c r="T37" s="50"/>
      <c r="U37" s="26"/>
      <c r="V37" s="26"/>
      <c r="W37" s="26"/>
      <c r="X37" s="26"/>
      <c r="Y37" s="26"/>
      <c r="Z37" s="26"/>
      <c r="AA37" s="26"/>
      <c r="AB37" s="26"/>
      <c r="AC37" s="26"/>
      <c r="AD37" s="26"/>
      <c r="AE37" s="26"/>
      <c r="AF37" s="26"/>
      <c r="AG37" s="26"/>
      <c r="AH37" s="26"/>
      <c r="AI37" s="26"/>
      <c r="AM37" s="51"/>
    </row>
    <row r="38" spans="2:42" ht="5.25" customHeight="1" x14ac:dyDescent="0.25">
      <c r="B38" s="26"/>
      <c r="C38" s="26"/>
      <c r="AM38" s="39"/>
    </row>
    <row r="39" spans="2:42" ht="18" customHeight="1" x14ac:dyDescent="0.25">
      <c r="B39" s="26"/>
      <c r="C39" s="26"/>
      <c r="E39" s="213" t="s">
        <v>62</v>
      </c>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M39" s="39"/>
    </row>
    <row r="40" spans="2:42" ht="18" customHeight="1" x14ac:dyDescent="0.25">
      <c r="B40" s="31"/>
      <c r="C40" s="38"/>
      <c r="D40" s="38"/>
      <c r="E40" s="213" t="s">
        <v>63</v>
      </c>
      <c r="F40" s="213"/>
      <c r="G40" s="213"/>
      <c r="H40" s="213"/>
      <c r="I40" s="213"/>
      <c r="J40" s="213"/>
      <c r="K40" s="213" t="s">
        <v>64</v>
      </c>
      <c r="L40" s="213"/>
      <c r="M40" s="213"/>
      <c r="N40" s="214" t="s">
        <v>65</v>
      </c>
      <c r="O40" s="214"/>
      <c r="P40" s="214"/>
      <c r="Q40" s="214" t="s">
        <v>66</v>
      </c>
      <c r="R40" s="214"/>
      <c r="S40" s="214"/>
      <c r="T40" s="213" t="s">
        <v>67</v>
      </c>
      <c r="U40" s="213"/>
      <c r="V40" s="213"/>
      <c r="W40" s="214" t="s">
        <v>68</v>
      </c>
      <c r="X40" s="214"/>
      <c r="Y40" s="214"/>
      <c r="Z40" s="214" t="s">
        <v>68</v>
      </c>
      <c r="AA40" s="214"/>
      <c r="AB40" s="214"/>
      <c r="AC40" s="26"/>
      <c r="AD40" s="26"/>
      <c r="AE40" s="26"/>
      <c r="AF40" s="26"/>
      <c r="AG40" s="26"/>
      <c r="AH40" s="26"/>
      <c r="AI40" s="26"/>
      <c r="AJ40" s="26"/>
      <c r="AK40" s="26"/>
      <c r="AM40" s="39"/>
    </row>
    <row r="41" spans="2:42" ht="18" customHeight="1" x14ac:dyDescent="0.25">
      <c r="B41" s="31"/>
      <c r="C41" s="38"/>
      <c r="D41" s="38"/>
      <c r="E41" s="213"/>
      <c r="F41" s="213"/>
      <c r="G41" s="213"/>
      <c r="H41" s="213"/>
      <c r="I41" s="213"/>
      <c r="J41" s="213"/>
      <c r="K41" s="213"/>
      <c r="L41" s="213"/>
      <c r="M41" s="213"/>
      <c r="N41" s="215" t="s">
        <v>64</v>
      </c>
      <c r="O41" s="215"/>
      <c r="P41" s="215"/>
      <c r="Q41" s="215" t="s">
        <v>69</v>
      </c>
      <c r="R41" s="215"/>
      <c r="S41" s="215"/>
      <c r="T41" s="213"/>
      <c r="U41" s="213"/>
      <c r="V41" s="213"/>
      <c r="W41" s="215" t="s">
        <v>70</v>
      </c>
      <c r="X41" s="215"/>
      <c r="Y41" s="215"/>
      <c r="Z41" s="215" t="s">
        <v>71</v>
      </c>
      <c r="AA41" s="215"/>
      <c r="AB41" s="215"/>
      <c r="AC41" s="26"/>
      <c r="AD41" s="26"/>
      <c r="AE41" s="26"/>
      <c r="AF41" s="26"/>
      <c r="AG41" s="26"/>
      <c r="AH41" s="26"/>
      <c r="AI41" s="26"/>
      <c r="AJ41" s="26"/>
      <c r="AK41" s="26"/>
      <c r="AM41" s="39"/>
    </row>
    <row r="42" spans="2:42" ht="18" customHeight="1" x14ac:dyDescent="0.25">
      <c r="B42" s="31"/>
      <c r="C42" s="38"/>
      <c r="D42" s="38"/>
      <c r="E42" s="216" t="s">
        <v>72</v>
      </c>
      <c r="F42" s="216"/>
      <c r="G42" s="216"/>
      <c r="H42" s="216"/>
      <c r="I42" s="216"/>
      <c r="J42" s="216"/>
      <c r="K42" s="217">
        <f>AN23+AN25+AN26+AN28+AN31+AN32+AN33+AN34+AN35+AN29+AN30</f>
        <v>0</v>
      </c>
      <c r="L42" s="217"/>
      <c r="M42" s="217"/>
      <c r="N42" s="217">
        <f>AO23+AO25+AO26+AO28+AO31+AO32+AO33+AO34+AO35+AO29+AO30</f>
        <v>0</v>
      </c>
      <c r="O42" s="217"/>
      <c r="P42" s="217"/>
      <c r="Q42" s="217">
        <f>AP23+AP25+AP26+AP28+AP31+AP32+AP33+AP34+AP35+AP29+AP30</f>
        <v>0</v>
      </c>
      <c r="R42" s="217"/>
      <c r="S42" s="217"/>
      <c r="T42" s="218">
        <v>11</v>
      </c>
      <c r="U42" s="219"/>
      <c r="V42" s="220"/>
      <c r="W42" s="217">
        <f>K42/T42*100</f>
        <v>0</v>
      </c>
      <c r="X42" s="217"/>
      <c r="Y42" s="217"/>
      <c r="Z42" s="217">
        <f>W42/100*60</f>
        <v>0</v>
      </c>
      <c r="AA42" s="217"/>
      <c r="AB42" s="217"/>
      <c r="AC42" s="26"/>
      <c r="AD42" s="26"/>
      <c r="AE42" s="26"/>
      <c r="AF42" s="26"/>
      <c r="AG42" s="26"/>
      <c r="AH42" s="26"/>
      <c r="AI42" s="26"/>
      <c r="AJ42" s="26"/>
      <c r="AK42" s="26"/>
      <c r="AM42" s="39"/>
    </row>
    <row r="43" spans="2:42" ht="18" customHeight="1" x14ac:dyDescent="0.25">
      <c r="B43" s="31"/>
      <c r="C43" s="38"/>
      <c r="D43" s="38"/>
      <c r="E43" s="216" t="s">
        <v>73</v>
      </c>
      <c r="F43" s="216"/>
      <c r="G43" s="216"/>
      <c r="H43" s="216"/>
      <c r="I43" s="216"/>
      <c r="J43" s="216"/>
      <c r="K43" s="217">
        <v>0</v>
      </c>
      <c r="L43" s="217"/>
      <c r="M43" s="217"/>
      <c r="N43" s="217">
        <v>0</v>
      </c>
      <c r="O43" s="217"/>
      <c r="P43" s="217"/>
      <c r="Q43" s="217">
        <v>0</v>
      </c>
      <c r="R43" s="217"/>
      <c r="S43" s="217"/>
      <c r="T43" s="217">
        <v>0</v>
      </c>
      <c r="U43" s="217"/>
      <c r="V43" s="217"/>
      <c r="W43" s="217">
        <v>0</v>
      </c>
      <c r="X43" s="217"/>
      <c r="Y43" s="217"/>
      <c r="Z43" s="217">
        <v>30</v>
      </c>
      <c r="AA43" s="217"/>
      <c r="AB43" s="217"/>
      <c r="AC43" s="26"/>
      <c r="AD43" s="26"/>
      <c r="AE43" s="26"/>
      <c r="AF43" s="26"/>
      <c r="AG43" s="26"/>
      <c r="AH43" s="26"/>
      <c r="AI43" s="26"/>
      <c r="AJ43" s="26"/>
      <c r="AK43" s="26"/>
      <c r="AM43" s="39"/>
    </row>
    <row r="44" spans="2:42" ht="18" customHeight="1" x14ac:dyDescent="0.25">
      <c r="B44" s="31"/>
      <c r="C44" s="38"/>
      <c r="D44" s="38"/>
      <c r="E44" s="216" t="s">
        <v>74</v>
      </c>
      <c r="F44" s="216"/>
      <c r="G44" s="216"/>
      <c r="H44" s="216"/>
      <c r="I44" s="216"/>
      <c r="J44" s="216"/>
      <c r="K44" s="217">
        <f>AN12+AN24+AN27</f>
        <v>0</v>
      </c>
      <c r="L44" s="217"/>
      <c r="M44" s="217"/>
      <c r="N44" s="217">
        <f>AO12+AO24+AO27+AO29+AO30</f>
        <v>0</v>
      </c>
      <c r="O44" s="217"/>
      <c r="P44" s="217"/>
      <c r="Q44" s="217">
        <f>AP12+AP24+AP27+AP29+AP30</f>
        <v>0</v>
      </c>
      <c r="R44" s="217"/>
      <c r="S44" s="217"/>
      <c r="T44" s="217">
        <v>3</v>
      </c>
      <c r="U44" s="217"/>
      <c r="V44" s="217"/>
      <c r="W44" s="217">
        <f>K44/T44*100</f>
        <v>0</v>
      </c>
      <c r="X44" s="217"/>
      <c r="Y44" s="217"/>
      <c r="Z44" s="217">
        <f>W44/100*10</f>
        <v>0</v>
      </c>
      <c r="AA44" s="217"/>
      <c r="AB44" s="217"/>
      <c r="AC44" s="26"/>
      <c r="AD44" s="26"/>
      <c r="AE44" s="26"/>
      <c r="AF44" s="26"/>
      <c r="AG44" s="26"/>
      <c r="AH44" s="26"/>
      <c r="AI44" s="26"/>
      <c r="AJ44" s="26"/>
      <c r="AK44" s="26"/>
      <c r="AM44" s="39"/>
    </row>
    <row r="45" spans="2:42" ht="18" customHeight="1" x14ac:dyDescent="0.25">
      <c r="B45" s="31"/>
      <c r="C45" s="38"/>
      <c r="D45" s="38"/>
      <c r="E45" s="222" t="s">
        <v>67</v>
      </c>
      <c r="F45" s="222"/>
      <c r="G45" s="222"/>
      <c r="H45" s="222"/>
      <c r="I45" s="222"/>
      <c r="J45" s="222"/>
      <c r="K45" s="222">
        <f>SUM(K42:K44)</f>
        <v>0</v>
      </c>
      <c r="L45" s="222"/>
      <c r="M45" s="222"/>
      <c r="N45" s="222">
        <f>SUM(N42:N44)</f>
        <v>0</v>
      </c>
      <c r="O45" s="222"/>
      <c r="P45" s="222"/>
      <c r="Q45" s="222">
        <f>SUM(Q42:Q44)</f>
        <v>0</v>
      </c>
      <c r="R45" s="222"/>
      <c r="S45" s="222"/>
      <c r="T45" s="217">
        <f>SUM(T42:T44)</f>
        <v>14</v>
      </c>
      <c r="U45" s="217"/>
      <c r="V45" s="217"/>
      <c r="W45" s="217">
        <f>K45/T45*100</f>
        <v>0</v>
      </c>
      <c r="X45" s="217"/>
      <c r="Y45" s="217"/>
      <c r="Z45" s="217">
        <f>SUM(Z42:Z44)</f>
        <v>30</v>
      </c>
      <c r="AA45" s="217"/>
      <c r="AB45" s="217"/>
      <c r="AC45" s="26"/>
      <c r="AD45" s="26"/>
      <c r="AE45" s="26"/>
      <c r="AF45" s="26"/>
      <c r="AG45" s="26"/>
      <c r="AH45" s="26"/>
      <c r="AI45" s="26"/>
      <c r="AJ45" s="26"/>
      <c r="AK45" s="26"/>
      <c r="AM45" s="39"/>
    </row>
    <row r="46" spans="2:42" ht="18" customHeight="1" x14ac:dyDescent="0.25">
      <c r="B46" s="31"/>
      <c r="C46" s="52"/>
      <c r="D46" s="52"/>
      <c r="E46" s="53"/>
      <c r="F46" s="53"/>
      <c r="G46" s="53"/>
      <c r="H46" s="53"/>
      <c r="I46" s="54"/>
      <c r="J46" s="54"/>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M46" s="39"/>
    </row>
    <row r="47" spans="2:42" ht="18" customHeight="1" x14ac:dyDescent="0.25">
      <c r="B47" s="188" t="s">
        <v>75</v>
      </c>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27"/>
      <c r="AM47" s="55"/>
      <c r="AO47" s="27"/>
      <c r="AP47" s="27"/>
    </row>
    <row r="48" spans="2:42" ht="32.25" customHeight="1" x14ac:dyDescent="0.25">
      <c r="B48" s="221" t="s">
        <v>76</v>
      </c>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M48" s="56"/>
      <c r="AO48" s="25"/>
      <c r="AP48" s="25"/>
    </row>
    <row r="49" spans="2:42" ht="18" customHeight="1" x14ac:dyDescent="0.25">
      <c r="B49" s="52" t="s">
        <v>77</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M49" s="57"/>
      <c r="AO49" s="29"/>
      <c r="AP49" s="29"/>
    </row>
    <row r="50" spans="2:42" ht="18" customHeight="1" x14ac:dyDescent="0.25">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M50" s="32" t="s">
        <v>34</v>
      </c>
      <c r="AN50" s="33" t="s">
        <v>35</v>
      </c>
      <c r="AO50" s="33" t="s">
        <v>36</v>
      </c>
      <c r="AP50" s="33" t="s">
        <v>37</v>
      </c>
    </row>
    <row r="51" spans="2:42" ht="18" customHeight="1" x14ac:dyDescent="0.25">
      <c r="B51" s="140" t="s">
        <v>169</v>
      </c>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M51" s="45" t="s">
        <v>51</v>
      </c>
      <c r="AN51" s="46"/>
      <c r="AO51" s="46"/>
      <c r="AP51" s="46"/>
    </row>
    <row r="52" spans="2:42" ht="18" customHeight="1" x14ac:dyDescent="0.25">
      <c r="B52" s="140" t="s">
        <v>170</v>
      </c>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M52" s="45" t="s">
        <v>51</v>
      </c>
      <c r="AN52" s="46"/>
      <c r="AO52" s="46"/>
      <c r="AP52" s="46"/>
    </row>
    <row r="53" spans="2:42" ht="18" customHeight="1" x14ac:dyDescent="0.25">
      <c r="B53" s="174" t="s">
        <v>171</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M53" s="45" t="s">
        <v>51</v>
      </c>
      <c r="AN53" s="46"/>
      <c r="AO53" s="46"/>
      <c r="AP53" s="46"/>
    </row>
    <row r="54" spans="2:42" ht="33" customHeight="1" x14ac:dyDescent="0.25">
      <c r="B54" s="175" t="s">
        <v>172</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35"/>
      <c r="AB54" s="135"/>
      <c r="AC54" s="135"/>
      <c r="AD54" s="135"/>
      <c r="AE54" s="135"/>
      <c r="AF54" s="135"/>
      <c r="AG54" s="135"/>
      <c r="AH54" s="135"/>
      <c r="AI54" s="135"/>
      <c r="AJ54" s="135"/>
      <c r="AK54" s="135"/>
      <c r="AM54" s="45" t="s">
        <v>51</v>
      </c>
      <c r="AN54" s="46"/>
      <c r="AO54" s="46"/>
      <c r="AP54" s="46"/>
    </row>
    <row r="55" spans="2:42" ht="33" customHeight="1" x14ac:dyDescent="0.25">
      <c r="B55" s="174" t="s">
        <v>173</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M55" s="45" t="s">
        <v>51</v>
      </c>
      <c r="AN55" s="46"/>
      <c r="AO55" s="46"/>
      <c r="AP55" s="46"/>
    </row>
    <row r="56" spans="2:42" ht="35.25" customHeight="1" x14ac:dyDescent="0.25">
      <c r="B56" s="174" t="s">
        <v>174</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M56" s="45" t="s">
        <v>51</v>
      </c>
      <c r="AN56" s="46"/>
      <c r="AO56" s="46"/>
      <c r="AP56" s="46"/>
    </row>
    <row r="57" spans="2:42" ht="31.5" customHeight="1" x14ac:dyDescent="0.25">
      <c r="B57" s="174" t="s">
        <v>175</v>
      </c>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M57" s="45" t="s">
        <v>51</v>
      </c>
      <c r="AN57" s="46"/>
      <c r="AO57" s="46"/>
      <c r="AP57" s="46"/>
    </row>
    <row r="58" spans="2:42" ht="23.25" customHeight="1" x14ac:dyDescent="0.25">
      <c r="B58" s="174" t="s">
        <v>176</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M58" s="45" t="s">
        <v>51</v>
      </c>
      <c r="AN58" s="46"/>
      <c r="AO58" s="46"/>
      <c r="AP58" s="46"/>
    </row>
    <row r="59" spans="2:42" ht="18" customHeight="1" x14ac:dyDescent="0.25">
      <c r="B59" s="176" t="s">
        <v>177</v>
      </c>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M59" s="45" t="s">
        <v>51</v>
      </c>
      <c r="AN59" s="46"/>
      <c r="AO59" s="46"/>
      <c r="AP59" s="46"/>
    </row>
    <row r="60" spans="2:42" ht="18" customHeight="1" x14ac:dyDescent="0.25">
      <c r="B60" s="176" t="s">
        <v>178</v>
      </c>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M60" s="45" t="s">
        <v>51</v>
      </c>
      <c r="AN60" s="46"/>
      <c r="AO60" s="46"/>
      <c r="AP60" s="46"/>
    </row>
    <row r="61" spans="2:42" ht="18" customHeight="1" x14ac:dyDescent="0.25">
      <c r="AM61" s="39"/>
    </row>
    <row r="62" spans="2:42" ht="18" customHeight="1" x14ac:dyDescent="0.25">
      <c r="C62" s="38"/>
      <c r="D62" s="38"/>
      <c r="E62" s="213" t="s">
        <v>62</v>
      </c>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M62" s="39"/>
    </row>
    <row r="63" spans="2:42" ht="18" customHeight="1" x14ac:dyDescent="0.25">
      <c r="C63" s="38"/>
      <c r="D63" s="38"/>
      <c r="E63" s="213" t="s">
        <v>63</v>
      </c>
      <c r="F63" s="213"/>
      <c r="G63" s="213"/>
      <c r="H63" s="213"/>
      <c r="I63" s="213"/>
      <c r="J63" s="213"/>
      <c r="K63" s="213" t="s">
        <v>64</v>
      </c>
      <c r="L63" s="213"/>
      <c r="M63" s="213"/>
      <c r="N63" s="214" t="s">
        <v>65</v>
      </c>
      <c r="O63" s="214"/>
      <c r="P63" s="214"/>
      <c r="Q63" s="214" t="s">
        <v>66</v>
      </c>
      <c r="R63" s="214"/>
      <c r="S63" s="214"/>
      <c r="T63" s="213" t="s">
        <v>67</v>
      </c>
      <c r="U63" s="213"/>
      <c r="V63" s="213"/>
      <c r="W63" s="214" t="s">
        <v>68</v>
      </c>
      <c r="X63" s="214"/>
      <c r="Y63" s="214"/>
      <c r="Z63" s="214" t="s">
        <v>68</v>
      </c>
      <c r="AA63" s="214"/>
      <c r="AB63" s="214"/>
      <c r="AM63" s="39"/>
    </row>
    <row r="64" spans="2:42" ht="18" customHeight="1" x14ac:dyDescent="0.25">
      <c r="C64" s="38"/>
      <c r="D64" s="38"/>
      <c r="E64" s="213"/>
      <c r="F64" s="213"/>
      <c r="G64" s="213"/>
      <c r="H64" s="213"/>
      <c r="I64" s="213"/>
      <c r="J64" s="213"/>
      <c r="K64" s="213"/>
      <c r="L64" s="213"/>
      <c r="M64" s="213"/>
      <c r="N64" s="215" t="s">
        <v>64</v>
      </c>
      <c r="O64" s="215"/>
      <c r="P64" s="215"/>
      <c r="Q64" s="215" t="s">
        <v>69</v>
      </c>
      <c r="R64" s="215"/>
      <c r="S64" s="215"/>
      <c r="T64" s="213"/>
      <c r="U64" s="213"/>
      <c r="V64" s="213"/>
      <c r="W64" s="215" t="s">
        <v>70</v>
      </c>
      <c r="X64" s="215"/>
      <c r="Y64" s="215"/>
      <c r="Z64" s="215" t="s">
        <v>71</v>
      </c>
      <c r="AA64" s="215"/>
      <c r="AB64" s="215"/>
      <c r="AM64" s="39"/>
    </row>
    <row r="65" spans="2:42" ht="18" customHeight="1" x14ac:dyDescent="0.25">
      <c r="C65" s="38"/>
      <c r="D65" s="38"/>
      <c r="E65" s="216" t="s">
        <v>72</v>
      </c>
      <c r="F65" s="216"/>
      <c r="G65" s="216"/>
      <c r="H65" s="216"/>
      <c r="I65" s="216"/>
      <c r="J65" s="216"/>
      <c r="K65" s="217">
        <f>AN51+AN52+AN53+AN54+AN55+AN57+AN58+AN59+AN60+AN56</f>
        <v>0</v>
      </c>
      <c r="L65" s="217"/>
      <c r="M65" s="217"/>
      <c r="N65" s="217">
        <f>AO51+AO52+AO53+AO54+AO55+AO57+AO58+AO59+AO60+AO56</f>
        <v>0</v>
      </c>
      <c r="O65" s="217"/>
      <c r="P65" s="217"/>
      <c r="Q65" s="217">
        <f>AP51+AP52+AP53+AP54+AP55+AP57+AP58+AP59+AP60+AP56</f>
        <v>0</v>
      </c>
      <c r="R65" s="217"/>
      <c r="S65" s="217"/>
      <c r="T65" s="217">
        <v>10</v>
      </c>
      <c r="U65" s="217"/>
      <c r="V65" s="217"/>
      <c r="W65" s="217">
        <f>K65/T65*100</f>
        <v>0</v>
      </c>
      <c r="X65" s="217"/>
      <c r="Y65" s="217"/>
      <c r="Z65" s="217">
        <f>W65/100*60</f>
        <v>0</v>
      </c>
      <c r="AA65" s="217"/>
      <c r="AB65" s="217"/>
      <c r="AM65" s="39"/>
    </row>
    <row r="66" spans="2:42" ht="18" customHeight="1" x14ac:dyDescent="0.25">
      <c r="C66" s="38"/>
      <c r="D66" s="38"/>
      <c r="E66" s="216" t="s">
        <v>73</v>
      </c>
      <c r="F66" s="216"/>
      <c r="G66" s="216"/>
      <c r="H66" s="216"/>
      <c r="I66" s="216"/>
      <c r="J66" s="216"/>
      <c r="K66" s="217">
        <v>0</v>
      </c>
      <c r="L66" s="217"/>
      <c r="M66" s="217"/>
      <c r="N66" s="217">
        <v>0</v>
      </c>
      <c r="O66" s="217"/>
      <c r="P66" s="217"/>
      <c r="Q66" s="217">
        <v>0</v>
      </c>
      <c r="R66" s="217"/>
      <c r="S66" s="217"/>
      <c r="T66" s="217">
        <v>0</v>
      </c>
      <c r="U66" s="217"/>
      <c r="V66" s="217"/>
      <c r="W66" s="217">
        <v>0</v>
      </c>
      <c r="X66" s="217"/>
      <c r="Y66" s="217"/>
      <c r="Z66" s="217">
        <v>30</v>
      </c>
      <c r="AA66" s="217"/>
      <c r="AB66" s="217"/>
      <c r="AM66" s="39"/>
    </row>
    <row r="67" spans="2:42" ht="18" customHeight="1" x14ac:dyDescent="0.25">
      <c r="C67" s="38"/>
      <c r="D67" s="38"/>
      <c r="E67" s="216" t="s">
        <v>74</v>
      </c>
      <c r="F67" s="216"/>
      <c r="G67" s="216"/>
      <c r="H67" s="216"/>
      <c r="I67" s="216"/>
      <c r="J67" s="216"/>
      <c r="K67" s="217">
        <v>0</v>
      </c>
      <c r="L67" s="217"/>
      <c r="M67" s="217"/>
      <c r="N67" s="217">
        <v>0</v>
      </c>
      <c r="O67" s="217"/>
      <c r="P67" s="217"/>
      <c r="Q67" s="217">
        <v>0</v>
      </c>
      <c r="R67" s="217"/>
      <c r="S67" s="217"/>
      <c r="T67" s="217">
        <v>0</v>
      </c>
      <c r="U67" s="217"/>
      <c r="V67" s="217"/>
      <c r="W67" s="217">
        <v>0</v>
      </c>
      <c r="X67" s="217"/>
      <c r="Y67" s="217"/>
      <c r="Z67" s="217">
        <f>10</f>
        <v>10</v>
      </c>
      <c r="AA67" s="217"/>
      <c r="AB67" s="217"/>
      <c r="AM67" s="39"/>
    </row>
    <row r="68" spans="2:42" ht="18" customHeight="1" x14ac:dyDescent="0.25">
      <c r="C68" s="52"/>
      <c r="D68" s="52"/>
      <c r="E68" s="222" t="s">
        <v>67</v>
      </c>
      <c r="F68" s="222"/>
      <c r="G68" s="222"/>
      <c r="H68" s="222"/>
      <c r="I68" s="222"/>
      <c r="J68" s="222"/>
      <c r="K68" s="222">
        <f>SUM(K65:K67)</f>
        <v>0</v>
      </c>
      <c r="L68" s="222"/>
      <c r="M68" s="222"/>
      <c r="N68" s="222">
        <f>SUM(N65:N67)</f>
        <v>0</v>
      </c>
      <c r="O68" s="222"/>
      <c r="P68" s="222"/>
      <c r="Q68" s="222">
        <f>SUM(Q65:Q67)</f>
        <v>0</v>
      </c>
      <c r="R68" s="222"/>
      <c r="S68" s="222"/>
      <c r="T68" s="222">
        <f>SUM(T65:T67)</f>
        <v>10</v>
      </c>
      <c r="U68" s="222"/>
      <c r="V68" s="222"/>
      <c r="W68" s="217">
        <f>K68/T68*100</f>
        <v>0</v>
      </c>
      <c r="X68" s="217"/>
      <c r="Y68" s="217"/>
      <c r="Z68" s="217">
        <f>SUM(Z65:Z67)</f>
        <v>40</v>
      </c>
      <c r="AA68" s="217"/>
      <c r="AB68" s="217"/>
      <c r="AM68" s="39"/>
    </row>
    <row r="69" spans="2:42" ht="18" customHeight="1" x14ac:dyDescent="0.25">
      <c r="C69" s="52"/>
      <c r="D69" s="52"/>
      <c r="E69" s="28"/>
      <c r="F69" s="28"/>
      <c r="G69" s="28"/>
      <c r="H69" s="28"/>
      <c r="I69" s="28"/>
      <c r="J69" s="28"/>
      <c r="K69" s="28"/>
      <c r="L69" s="28"/>
      <c r="M69" s="28"/>
      <c r="N69" s="28"/>
      <c r="O69" s="28"/>
      <c r="P69" s="28"/>
      <c r="Q69" s="28"/>
      <c r="R69" s="28"/>
      <c r="S69" s="28"/>
      <c r="T69" s="28"/>
      <c r="U69" s="28"/>
      <c r="V69" s="28"/>
      <c r="W69" s="26"/>
      <c r="X69" s="26"/>
      <c r="Y69" s="26"/>
      <c r="Z69" s="26"/>
      <c r="AA69" s="26"/>
      <c r="AB69" s="26"/>
      <c r="AM69" s="39"/>
    </row>
    <row r="70" spans="2:42" ht="18" customHeight="1" x14ac:dyDescent="0.25">
      <c r="C70" s="52"/>
      <c r="D70" s="52"/>
      <c r="E70" s="28"/>
      <c r="F70" s="28"/>
      <c r="G70" s="28"/>
      <c r="H70" s="28"/>
      <c r="I70" s="28"/>
      <c r="J70" s="28"/>
      <c r="K70" s="28"/>
      <c r="L70" s="28"/>
      <c r="M70" s="28"/>
      <c r="N70" s="28"/>
      <c r="O70" s="28"/>
      <c r="P70" s="28"/>
      <c r="Q70" s="28"/>
      <c r="R70" s="28"/>
      <c r="S70" s="28"/>
      <c r="T70" s="28"/>
      <c r="U70" s="28"/>
      <c r="V70" s="28"/>
      <c r="W70" s="26"/>
      <c r="X70" s="26"/>
      <c r="Y70" s="26"/>
      <c r="Z70" s="26"/>
      <c r="AA70" s="26"/>
      <c r="AB70" s="26"/>
      <c r="AM70" s="39"/>
    </row>
    <row r="71" spans="2:42" ht="18" customHeight="1" x14ac:dyDescent="0.25">
      <c r="C71" s="52"/>
      <c r="D71" s="52"/>
      <c r="E71" s="28"/>
      <c r="F71" s="28"/>
      <c r="G71" s="28"/>
      <c r="H71" s="28"/>
      <c r="I71" s="28"/>
      <c r="J71" s="28"/>
      <c r="K71" s="28"/>
      <c r="L71" s="28"/>
      <c r="M71" s="28"/>
      <c r="N71" s="28"/>
      <c r="O71" s="28"/>
      <c r="P71" s="28"/>
      <c r="Q71" s="28"/>
      <c r="R71" s="28"/>
      <c r="S71" s="28"/>
      <c r="T71" s="28"/>
      <c r="U71" s="28"/>
      <c r="V71" s="28"/>
      <c r="W71" s="26"/>
      <c r="X71" s="26"/>
      <c r="Y71" s="26"/>
      <c r="Z71" s="26"/>
      <c r="AA71" s="26"/>
      <c r="AB71" s="26"/>
      <c r="AM71" s="39"/>
    </row>
    <row r="72" spans="2:42" ht="18" customHeight="1" x14ac:dyDescent="0.25">
      <c r="C72" s="52"/>
      <c r="D72" s="52"/>
      <c r="E72" s="28"/>
      <c r="F72" s="28"/>
      <c r="G72" s="28"/>
      <c r="H72" s="28"/>
      <c r="I72" s="28"/>
      <c r="J72" s="28"/>
      <c r="K72" s="28"/>
      <c r="L72" s="28"/>
      <c r="M72" s="28"/>
      <c r="N72" s="28"/>
      <c r="O72" s="28"/>
      <c r="P72" s="28"/>
      <c r="Q72" s="28"/>
      <c r="R72" s="28"/>
      <c r="S72" s="28"/>
      <c r="T72" s="28"/>
      <c r="U72" s="28"/>
      <c r="V72" s="28"/>
      <c r="W72" s="26"/>
      <c r="X72" s="26"/>
      <c r="Y72" s="26"/>
      <c r="Z72" s="26"/>
      <c r="AA72" s="26"/>
      <c r="AB72" s="26"/>
      <c r="AM72" s="39"/>
    </row>
    <row r="73" spans="2:42" ht="18" customHeight="1" x14ac:dyDescent="0.25">
      <c r="C73" s="52"/>
      <c r="D73" s="52"/>
      <c r="E73" s="28"/>
      <c r="F73" s="28"/>
      <c r="G73" s="28"/>
      <c r="H73" s="28"/>
      <c r="I73" s="28"/>
      <c r="J73" s="28"/>
      <c r="K73" s="28"/>
      <c r="L73" s="28"/>
      <c r="M73" s="28"/>
      <c r="N73" s="28"/>
      <c r="O73" s="28"/>
      <c r="P73" s="28"/>
      <c r="Q73" s="28"/>
      <c r="R73" s="28"/>
      <c r="S73" s="28"/>
      <c r="T73" s="28"/>
      <c r="U73" s="28"/>
      <c r="V73" s="28"/>
      <c r="W73" s="26"/>
      <c r="X73" s="26"/>
      <c r="Y73" s="26"/>
      <c r="Z73" s="26"/>
      <c r="AA73" s="26"/>
      <c r="AB73" s="26"/>
      <c r="AM73" s="39"/>
    </row>
    <row r="74" spans="2:42" ht="18" customHeight="1" x14ac:dyDescent="0.25">
      <c r="C74" s="52"/>
      <c r="D74" s="52"/>
      <c r="E74" s="28"/>
      <c r="F74" s="28"/>
      <c r="G74" s="28"/>
      <c r="H74" s="28"/>
      <c r="I74" s="28"/>
      <c r="J74" s="28"/>
      <c r="K74" s="28"/>
      <c r="L74" s="28"/>
      <c r="M74" s="28"/>
      <c r="N74" s="28"/>
      <c r="O74" s="28"/>
      <c r="P74" s="28"/>
      <c r="Q74" s="28"/>
      <c r="R74" s="28"/>
      <c r="S74" s="28"/>
      <c r="T74" s="28"/>
      <c r="U74" s="28"/>
      <c r="V74" s="28"/>
      <c r="W74" s="26"/>
      <c r="X74" s="26"/>
      <c r="Y74" s="26"/>
      <c r="Z74" s="26"/>
      <c r="AA74" s="26"/>
      <c r="AB74" s="26"/>
      <c r="AM74" s="39"/>
    </row>
    <row r="75" spans="2:42" ht="18" customHeight="1" x14ac:dyDescent="0.25">
      <c r="C75" s="52"/>
      <c r="D75" s="52"/>
      <c r="E75" s="28"/>
      <c r="F75" s="28"/>
      <c r="G75" s="28"/>
      <c r="H75" s="28"/>
      <c r="I75" s="28"/>
      <c r="J75" s="28"/>
      <c r="K75" s="28"/>
      <c r="L75" s="28"/>
      <c r="M75" s="28"/>
      <c r="N75" s="28"/>
      <c r="O75" s="28"/>
      <c r="P75" s="28"/>
      <c r="Q75" s="28"/>
      <c r="R75" s="28"/>
      <c r="S75" s="28"/>
      <c r="T75" s="28"/>
      <c r="U75" s="28"/>
      <c r="V75" s="28"/>
      <c r="W75" s="26"/>
      <c r="X75" s="26"/>
      <c r="Y75" s="26"/>
      <c r="Z75" s="26"/>
      <c r="AA75" s="26"/>
      <c r="AB75" s="26"/>
      <c r="AM75" s="39"/>
    </row>
    <row r="76" spans="2:42" ht="18" customHeight="1" x14ac:dyDescent="0.25">
      <c r="B76" s="224" t="s">
        <v>78</v>
      </c>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59"/>
      <c r="AM76" s="60"/>
      <c r="AO76" s="59"/>
      <c r="AP76" s="59"/>
    </row>
    <row r="77" spans="2:42" ht="51" customHeight="1" x14ac:dyDescent="0.25">
      <c r="B77" s="225" t="s">
        <v>79</v>
      </c>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59"/>
      <c r="AM77" s="32" t="s">
        <v>34</v>
      </c>
      <c r="AN77" s="33" t="s">
        <v>35</v>
      </c>
      <c r="AO77" s="33" t="s">
        <v>36</v>
      </c>
      <c r="AP77" s="33" t="s">
        <v>37</v>
      </c>
    </row>
    <row r="78" spans="2:42" ht="18" customHeight="1" x14ac:dyDescent="0.2">
      <c r="B78" s="226" t="s">
        <v>80</v>
      </c>
      <c r="C78" s="226"/>
      <c r="D78" s="226"/>
      <c r="E78" s="227" t="s">
        <v>206</v>
      </c>
      <c r="F78" s="227"/>
      <c r="G78" s="227"/>
      <c r="H78" s="227"/>
      <c r="I78" s="227"/>
      <c r="J78" s="227"/>
      <c r="K78" s="227"/>
      <c r="L78" s="227"/>
      <c r="M78" s="227"/>
      <c r="N78" s="227"/>
      <c r="O78" s="30"/>
      <c r="P78" s="30"/>
      <c r="Q78" s="228" t="s">
        <v>81</v>
      </c>
      <c r="R78" s="228"/>
      <c r="S78" s="228"/>
      <c r="T78" s="227"/>
      <c r="U78" s="227"/>
      <c r="V78" s="227"/>
      <c r="W78" s="227"/>
      <c r="X78" s="227"/>
      <c r="Y78" s="227"/>
      <c r="Z78" s="227"/>
      <c r="AA78" s="227"/>
      <c r="AB78" s="227"/>
      <c r="AC78" s="227"/>
      <c r="AD78" s="227"/>
      <c r="AE78" s="227"/>
      <c r="AF78" s="30"/>
      <c r="AG78" s="64"/>
      <c r="AI78" s="30"/>
      <c r="AJ78" s="30"/>
      <c r="AK78" s="30"/>
      <c r="AL78" s="65"/>
      <c r="AM78" s="45" t="s">
        <v>82</v>
      </c>
      <c r="AN78" s="46"/>
      <c r="AO78" s="46"/>
      <c r="AP78" s="46"/>
    </row>
    <row r="79" spans="2:42" ht="18" customHeight="1" x14ac:dyDescent="0.2">
      <c r="B79" s="223" t="s">
        <v>83</v>
      </c>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65"/>
      <c r="AM79" s="66" t="s">
        <v>51</v>
      </c>
      <c r="AN79" s="67"/>
      <c r="AO79" s="67"/>
      <c r="AP79" s="67"/>
    </row>
    <row r="80" spans="2:42" ht="18" customHeight="1" x14ac:dyDescent="0.2">
      <c r="B80" s="223" t="s">
        <v>84</v>
      </c>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65"/>
      <c r="AM80" s="66" t="s">
        <v>51</v>
      </c>
      <c r="AN80" s="67"/>
      <c r="AO80" s="67"/>
      <c r="AP80" s="67"/>
    </row>
    <row r="81" spans="2:42" ht="18" customHeight="1" x14ac:dyDescent="0.2">
      <c r="B81" s="223" t="s">
        <v>85</v>
      </c>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65"/>
      <c r="AM81" s="66" t="s">
        <v>51</v>
      </c>
      <c r="AN81" s="67"/>
      <c r="AO81" s="67"/>
      <c r="AP81" s="67"/>
    </row>
    <row r="82" spans="2:42" ht="18" customHeight="1" x14ac:dyDescent="0.2">
      <c r="B82" s="223" t="s">
        <v>86</v>
      </c>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65"/>
      <c r="AM82" s="66" t="s">
        <v>51</v>
      </c>
      <c r="AN82" s="67"/>
      <c r="AO82" s="67"/>
      <c r="AP82" s="67"/>
    </row>
    <row r="83" spans="2:42" ht="18" customHeight="1" x14ac:dyDescent="0.2">
      <c r="B83" s="223" t="s">
        <v>87</v>
      </c>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65"/>
      <c r="AM83" s="66" t="s">
        <v>51</v>
      </c>
      <c r="AN83" s="46"/>
      <c r="AO83" s="67"/>
      <c r="AP83" s="67"/>
    </row>
    <row r="84" spans="2:42" ht="15.75" customHeight="1" x14ac:dyDescent="0.2">
      <c r="B84" s="223" t="s">
        <v>88</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65"/>
      <c r="AM84" s="66" t="s">
        <v>51</v>
      </c>
      <c r="AN84" s="67"/>
      <c r="AO84" s="67"/>
      <c r="AP84" s="67"/>
    </row>
    <row r="85" spans="2:42" ht="28.5" customHeight="1" x14ac:dyDescent="0.2">
      <c r="B85" s="223" t="s">
        <v>89</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65"/>
      <c r="AM85" s="66" t="s">
        <v>51</v>
      </c>
      <c r="AN85" s="67"/>
      <c r="AO85" s="67"/>
      <c r="AP85" s="67"/>
    </row>
    <row r="86" spans="2:42" ht="18" customHeight="1" x14ac:dyDescent="0.2">
      <c r="B86" s="223" t="s">
        <v>90</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65"/>
      <c r="AM86" s="66" t="s">
        <v>51</v>
      </c>
      <c r="AN86" s="67"/>
      <c r="AO86" s="67"/>
      <c r="AP86" s="67"/>
    </row>
    <row r="87" spans="2:42" ht="18" customHeight="1" x14ac:dyDescent="0.2">
      <c r="B87" s="223" t="s">
        <v>91</v>
      </c>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65"/>
      <c r="AM87" s="66" t="s">
        <v>51</v>
      </c>
      <c r="AN87" s="67"/>
      <c r="AO87" s="67"/>
      <c r="AP87" s="67"/>
    </row>
    <row r="88" spans="2:42" ht="18" customHeight="1" x14ac:dyDescent="0.2">
      <c r="B88" s="223" t="s">
        <v>92</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65"/>
      <c r="AM88" s="66" t="s">
        <v>51</v>
      </c>
      <c r="AN88" s="46"/>
      <c r="AO88" s="67"/>
      <c r="AP88" s="67"/>
    </row>
    <row r="89" spans="2:42" ht="12" customHeight="1" x14ac:dyDescent="0.2">
      <c r="B89" s="30"/>
      <c r="C89" s="30"/>
      <c r="D89" s="30"/>
      <c r="E89" s="30"/>
      <c r="F89" s="30"/>
      <c r="G89" s="30"/>
      <c r="H89" s="30"/>
      <c r="I89" s="30"/>
      <c r="J89" s="30"/>
      <c r="K89" s="30"/>
      <c r="L89" s="30"/>
      <c r="M89" s="30"/>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5"/>
      <c r="AM89" s="69"/>
      <c r="AN89" s="70"/>
      <c r="AO89" s="70"/>
      <c r="AP89" s="70"/>
    </row>
    <row r="90" spans="2:42" ht="18" customHeight="1" x14ac:dyDescent="0.25">
      <c r="C90" s="28"/>
      <c r="D90" s="28"/>
      <c r="E90" s="213" t="s">
        <v>62</v>
      </c>
      <c r="F90" s="213"/>
      <c r="G90" s="213"/>
      <c r="H90" s="213"/>
      <c r="I90" s="213"/>
      <c r="J90" s="213"/>
      <c r="K90" s="213"/>
      <c r="L90" s="213"/>
      <c r="M90" s="213"/>
      <c r="N90" s="213"/>
      <c r="O90" s="213"/>
      <c r="P90" s="213"/>
      <c r="Q90" s="213"/>
      <c r="R90" s="213"/>
      <c r="S90" s="213"/>
      <c r="T90" s="213"/>
      <c r="U90" s="213"/>
      <c r="V90" s="213"/>
      <c r="W90" s="213"/>
      <c r="X90" s="213"/>
      <c r="Y90" s="213"/>
      <c r="Z90" s="213"/>
      <c r="AA90" s="213"/>
      <c r="AB90" s="213"/>
    </row>
    <row r="91" spans="2:42" ht="18" customHeight="1" x14ac:dyDescent="0.25">
      <c r="C91" s="28"/>
      <c r="D91" s="28"/>
      <c r="E91" s="213" t="s">
        <v>63</v>
      </c>
      <c r="F91" s="213"/>
      <c r="G91" s="213"/>
      <c r="H91" s="213"/>
      <c r="I91" s="213"/>
      <c r="J91" s="213"/>
      <c r="K91" s="213" t="s">
        <v>64</v>
      </c>
      <c r="L91" s="213"/>
      <c r="M91" s="213"/>
      <c r="N91" s="214" t="s">
        <v>65</v>
      </c>
      <c r="O91" s="214"/>
      <c r="P91" s="214"/>
      <c r="Q91" s="214" t="s">
        <v>66</v>
      </c>
      <c r="R91" s="214"/>
      <c r="S91" s="214"/>
      <c r="T91" s="213" t="s">
        <v>67</v>
      </c>
      <c r="U91" s="213"/>
      <c r="V91" s="213"/>
      <c r="W91" s="214" t="s">
        <v>68</v>
      </c>
      <c r="X91" s="214"/>
      <c r="Y91" s="214"/>
      <c r="Z91" s="214" t="s">
        <v>68</v>
      </c>
      <c r="AA91" s="214"/>
      <c r="AB91" s="214"/>
    </row>
    <row r="92" spans="2:42" ht="18" customHeight="1" x14ac:dyDescent="0.25">
      <c r="C92" s="38"/>
      <c r="D92" s="38"/>
      <c r="E92" s="213"/>
      <c r="F92" s="213"/>
      <c r="G92" s="213"/>
      <c r="H92" s="213"/>
      <c r="I92" s="213"/>
      <c r="J92" s="213"/>
      <c r="K92" s="213"/>
      <c r="L92" s="213"/>
      <c r="M92" s="213"/>
      <c r="N92" s="215" t="s">
        <v>64</v>
      </c>
      <c r="O92" s="215"/>
      <c r="P92" s="215"/>
      <c r="Q92" s="215" t="s">
        <v>69</v>
      </c>
      <c r="R92" s="215"/>
      <c r="S92" s="215"/>
      <c r="T92" s="213"/>
      <c r="U92" s="213"/>
      <c r="V92" s="213"/>
      <c r="W92" s="215" t="s">
        <v>70</v>
      </c>
      <c r="X92" s="215"/>
      <c r="Y92" s="215"/>
      <c r="Z92" s="215" t="s">
        <v>71</v>
      </c>
      <c r="AA92" s="215"/>
      <c r="AB92" s="215"/>
    </row>
    <row r="93" spans="2:42" ht="18" customHeight="1" x14ac:dyDescent="0.25">
      <c r="C93" s="38"/>
      <c r="D93" s="38"/>
      <c r="E93" s="216" t="s">
        <v>72</v>
      </c>
      <c r="F93" s="216"/>
      <c r="G93" s="216"/>
      <c r="H93" s="216"/>
      <c r="I93" s="216"/>
      <c r="J93" s="216"/>
      <c r="K93" s="217">
        <f>AN79+AN80+AN81+AN84+AN85+AN86+AN87+AN88+AN82+AN83</f>
        <v>0</v>
      </c>
      <c r="L93" s="217"/>
      <c r="M93" s="217"/>
      <c r="N93" s="217">
        <f>AO79+AO80+AO81+AO84+AO85+AO86+AO87+AO88+AO82+AO83</f>
        <v>0</v>
      </c>
      <c r="O93" s="217"/>
      <c r="P93" s="217"/>
      <c r="Q93" s="217">
        <f>AP79+AP80+AP81+AP84+AP85+AP86+AP87+AP88+AP82+AP83</f>
        <v>0</v>
      </c>
      <c r="R93" s="217"/>
      <c r="S93" s="217"/>
      <c r="T93" s="217">
        <v>10</v>
      </c>
      <c r="U93" s="217"/>
      <c r="V93" s="217"/>
      <c r="W93" s="217">
        <f>K93/T93*100</f>
        <v>0</v>
      </c>
      <c r="X93" s="217"/>
      <c r="Y93" s="217"/>
      <c r="Z93" s="217">
        <f>W93/100*60</f>
        <v>0</v>
      </c>
      <c r="AA93" s="217"/>
      <c r="AB93" s="217"/>
    </row>
    <row r="94" spans="2:42" ht="18" customHeight="1" x14ac:dyDescent="0.25">
      <c r="C94" s="38"/>
      <c r="D94" s="38"/>
      <c r="E94" s="216" t="s">
        <v>73</v>
      </c>
      <c r="F94" s="216"/>
      <c r="G94" s="216"/>
      <c r="H94" s="216"/>
      <c r="I94" s="216"/>
      <c r="J94" s="216"/>
      <c r="K94" s="217">
        <f>AN78</f>
        <v>0</v>
      </c>
      <c r="L94" s="217"/>
      <c r="M94" s="217"/>
      <c r="N94" s="217">
        <f>AO78</f>
        <v>0</v>
      </c>
      <c r="O94" s="217"/>
      <c r="P94" s="217"/>
      <c r="Q94" s="217">
        <f>AP78</f>
        <v>0</v>
      </c>
      <c r="R94" s="217"/>
      <c r="S94" s="217"/>
      <c r="T94" s="217">
        <v>1</v>
      </c>
      <c r="U94" s="217"/>
      <c r="V94" s="217"/>
      <c r="W94" s="217">
        <f>K94/T94*100</f>
        <v>0</v>
      </c>
      <c r="X94" s="217"/>
      <c r="Y94" s="217"/>
      <c r="Z94" s="217">
        <f>W94/100*30</f>
        <v>0</v>
      </c>
      <c r="AA94" s="217"/>
      <c r="AB94" s="217"/>
    </row>
    <row r="95" spans="2:42" ht="18" customHeight="1" x14ac:dyDescent="0.25">
      <c r="C95" s="38"/>
      <c r="D95" s="38"/>
      <c r="E95" s="216" t="s">
        <v>74</v>
      </c>
      <c r="F95" s="216"/>
      <c r="G95" s="216"/>
      <c r="H95" s="216"/>
      <c r="I95" s="216"/>
      <c r="J95" s="216"/>
      <c r="K95" s="217">
        <v>0</v>
      </c>
      <c r="L95" s="217"/>
      <c r="M95" s="217"/>
      <c r="N95" s="217">
        <v>0</v>
      </c>
      <c r="O95" s="217"/>
      <c r="P95" s="217"/>
      <c r="Q95" s="217">
        <v>0</v>
      </c>
      <c r="R95" s="217"/>
      <c r="S95" s="217"/>
      <c r="T95" s="217">
        <v>0</v>
      </c>
      <c r="U95" s="217"/>
      <c r="V95" s="217"/>
      <c r="W95" s="217">
        <v>0</v>
      </c>
      <c r="X95" s="217"/>
      <c r="Y95" s="217"/>
      <c r="Z95" s="217">
        <v>10</v>
      </c>
      <c r="AA95" s="217"/>
      <c r="AB95" s="217"/>
    </row>
    <row r="96" spans="2:42" ht="18" customHeight="1" x14ac:dyDescent="0.25">
      <c r="C96" s="38"/>
      <c r="D96" s="38"/>
      <c r="E96" s="222" t="s">
        <v>67</v>
      </c>
      <c r="F96" s="222"/>
      <c r="G96" s="222"/>
      <c r="H96" s="222"/>
      <c r="I96" s="222"/>
      <c r="J96" s="222"/>
      <c r="K96" s="222">
        <f>SUM(K93:K95)</f>
        <v>0</v>
      </c>
      <c r="L96" s="222"/>
      <c r="M96" s="222"/>
      <c r="N96" s="222">
        <f>SUM(N93:N95)</f>
        <v>0</v>
      </c>
      <c r="O96" s="222"/>
      <c r="P96" s="222"/>
      <c r="Q96" s="222">
        <f>SUM(Q93:Q95)</f>
        <v>0</v>
      </c>
      <c r="R96" s="222"/>
      <c r="S96" s="222"/>
      <c r="T96" s="222">
        <f>SUM(T93:T95)</f>
        <v>11</v>
      </c>
      <c r="U96" s="222"/>
      <c r="V96" s="222"/>
      <c r="W96" s="217">
        <f>K96/T96*100</f>
        <v>0</v>
      </c>
      <c r="X96" s="217"/>
      <c r="Y96" s="217"/>
      <c r="Z96" s="217">
        <f>SUM(Z93:Z95)</f>
        <v>10</v>
      </c>
      <c r="AA96" s="217"/>
      <c r="AB96" s="217"/>
    </row>
    <row r="97" spans="2:42" ht="12" customHeight="1" x14ac:dyDescent="0.25">
      <c r="C97" s="28"/>
      <c r="D97" s="28"/>
      <c r="E97" s="71"/>
      <c r="F97" s="71"/>
      <c r="G97" s="71"/>
      <c r="H97" s="71"/>
      <c r="I97" s="72"/>
      <c r="J97" s="73"/>
    </row>
    <row r="98" spans="2:42" ht="18" customHeight="1" x14ac:dyDescent="0.25">
      <c r="B98" s="224" t="s">
        <v>93</v>
      </c>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row>
    <row r="99" spans="2:42" ht="18" customHeight="1" x14ac:dyDescent="0.25">
      <c r="B99" s="229"/>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c r="AL99" s="221"/>
      <c r="AM99" s="221"/>
      <c r="AN99" s="221"/>
      <c r="AO99" s="221"/>
      <c r="AP99" s="230"/>
    </row>
    <row r="100" spans="2:42" ht="18" customHeight="1" x14ac:dyDescent="0.25">
      <c r="B100" s="229"/>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21"/>
      <c r="AP100" s="230"/>
    </row>
    <row r="101" spans="2:42" ht="18" customHeight="1" x14ac:dyDescent="0.25">
      <c r="B101" s="229"/>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30"/>
    </row>
    <row r="102" spans="2:42" ht="18" customHeight="1" thickBot="1" x14ac:dyDescent="0.3">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3"/>
    </row>
    <row r="103" spans="2:42" ht="12" customHeight="1" x14ac:dyDescent="0.25">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row>
    <row r="104" spans="2:42" ht="18" customHeight="1" x14ac:dyDescent="0.25">
      <c r="C104" s="38"/>
      <c r="D104" s="38"/>
      <c r="E104" s="213" t="s">
        <v>62</v>
      </c>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L104" s="26"/>
      <c r="AP104" s="25"/>
    </row>
    <row r="105" spans="2:42" ht="18" customHeight="1" x14ac:dyDescent="0.25">
      <c r="C105" s="38"/>
      <c r="D105" s="38"/>
      <c r="E105" s="213" t="s">
        <v>63</v>
      </c>
      <c r="F105" s="234"/>
      <c r="G105" s="234"/>
      <c r="H105" s="234"/>
      <c r="I105" s="234"/>
      <c r="J105" s="234"/>
      <c r="K105" s="213" t="s">
        <v>67</v>
      </c>
      <c r="L105" s="234"/>
      <c r="M105" s="234"/>
      <c r="N105" s="213" t="s">
        <v>69</v>
      </c>
      <c r="O105" s="234"/>
      <c r="P105" s="234"/>
      <c r="Q105" s="213" t="s">
        <v>64</v>
      </c>
      <c r="R105" s="234"/>
      <c r="S105" s="234"/>
      <c r="T105" s="214" t="s">
        <v>65</v>
      </c>
      <c r="U105" s="235"/>
      <c r="V105" s="235"/>
      <c r="W105" s="214" t="s">
        <v>66</v>
      </c>
      <c r="X105" s="235"/>
      <c r="Y105" s="235"/>
      <c r="Z105" s="214" t="s">
        <v>68</v>
      </c>
      <c r="AA105" s="214"/>
      <c r="AB105" s="214"/>
      <c r="AC105" s="214" t="s">
        <v>68</v>
      </c>
      <c r="AD105" s="235"/>
      <c r="AE105" s="235"/>
      <c r="AL105" s="26"/>
      <c r="AP105" s="25"/>
    </row>
    <row r="106" spans="2:42" ht="18" customHeight="1" x14ac:dyDescent="0.25">
      <c r="C106" s="38"/>
      <c r="D106" s="38"/>
      <c r="E106" s="234"/>
      <c r="F106" s="234"/>
      <c r="G106" s="234"/>
      <c r="H106" s="234"/>
      <c r="I106" s="234"/>
      <c r="J106" s="234"/>
      <c r="K106" s="234"/>
      <c r="L106" s="234"/>
      <c r="M106" s="234"/>
      <c r="N106" s="234"/>
      <c r="O106" s="234"/>
      <c r="P106" s="234"/>
      <c r="Q106" s="234"/>
      <c r="R106" s="234"/>
      <c r="S106" s="234"/>
      <c r="T106" s="215" t="s">
        <v>64</v>
      </c>
      <c r="U106" s="236"/>
      <c r="V106" s="236"/>
      <c r="W106" s="215" t="s">
        <v>69</v>
      </c>
      <c r="X106" s="236"/>
      <c r="Y106" s="236"/>
      <c r="Z106" s="215" t="s">
        <v>70</v>
      </c>
      <c r="AA106" s="215"/>
      <c r="AB106" s="215"/>
      <c r="AC106" s="215" t="s">
        <v>71</v>
      </c>
      <c r="AD106" s="236"/>
      <c r="AE106" s="236"/>
      <c r="AL106" s="26"/>
      <c r="AP106" s="25"/>
    </row>
    <row r="107" spans="2:42" ht="18" customHeight="1" x14ac:dyDescent="0.25">
      <c r="C107" s="38"/>
      <c r="D107" s="38"/>
      <c r="E107" s="216" t="s">
        <v>72</v>
      </c>
      <c r="F107" s="234"/>
      <c r="G107" s="234"/>
      <c r="H107" s="234"/>
      <c r="I107" s="234"/>
      <c r="J107" s="234"/>
      <c r="K107" s="237">
        <f>T42+T65+T93</f>
        <v>31</v>
      </c>
      <c r="L107" s="237"/>
      <c r="M107" s="237"/>
      <c r="N107" s="237">
        <f>K107-W107</f>
        <v>31</v>
      </c>
      <c r="O107" s="237"/>
      <c r="P107" s="237"/>
      <c r="Q107" s="217">
        <f>K42+K65+K93</f>
        <v>0</v>
      </c>
      <c r="R107" s="234"/>
      <c r="S107" s="234"/>
      <c r="T107" s="217">
        <f>N42+N65+N93</f>
        <v>0</v>
      </c>
      <c r="U107" s="234"/>
      <c r="V107" s="234"/>
      <c r="W107" s="217">
        <f>Q42+Q65+Q93</f>
        <v>0</v>
      </c>
      <c r="X107" s="234"/>
      <c r="Y107" s="234"/>
      <c r="Z107" s="217">
        <f>Q107/N107*100</f>
        <v>0</v>
      </c>
      <c r="AA107" s="217"/>
      <c r="AB107" s="217"/>
      <c r="AC107" s="217">
        <f>Z107/100*60</f>
        <v>0</v>
      </c>
      <c r="AD107" s="234"/>
      <c r="AE107" s="234"/>
      <c r="AL107" s="26"/>
      <c r="AP107" s="25"/>
    </row>
    <row r="108" spans="2:42" ht="18" customHeight="1" x14ac:dyDescent="0.25">
      <c r="C108" s="38"/>
      <c r="D108" s="38"/>
      <c r="E108" s="216" t="s">
        <v>73</v>
      </c>
      <c r="F108" s="234"/>
      <c r="G108" s="234"/>
      <c r="H108" s="234"/>
      <c r="I108" s="234"/>
      <c r="J108" s="234"/>
      <c r="K108" s="237">
        <f>T43+T66+T94</f>
        <v>1</v>
      </c>
      <c r="L108" s="237"/>
      <c r="M108" s="237"/>
      <c r="N108" s="237">
        <f>K108-W108</f>
        <v>1</v>
      </c>
      <c r="O108" s="237"/>
      <c r="P108" s="237"/>
      <c r="Q108" s="217">
        <f>K43+K66+K94</f>
        <v>0</v>
      </c>
      <c r="R108" s="234"/>
      <c r="S108" s="234"/>
      <c r="T108" s="217">
        <f>N43+N66+N94</f>
        <v>0</v>
      </c>
      <c r="U108" s="234"/>
      <c r="V108" s="234"/>
      <c r="W108" s="217">
        <f>Q43+Q66+Q94</f>
        <v>0</v>
      </c>
      <c r="X108" s="234"/>
      <c r="Y108" s="234"/>
      <c r="Z108" s="217">
        <f>Q108/N108*100</f>
        <v>0</v>
      </c>
      <c r="AA108" s="217"/>
      <c r="AB108" s="217"/>
      <c r="AC108" s="217">
        <f>Z108/100*30</f>
        <v>0</v>
      </c>
      <c r="AD108" s="234"/>
      <c r="AE108" s="234"/>
      <c r="AL108" s="26"/>
      <c r="AP108" s="25"/>
    </row>
    <row r="109" spans="2:42" ht="18" customHeight="1" x14ac:dyDescent="0.25">
      <c r="C109" s="38"/>
      <c r="D109" s="38"/>
      <c r="E109" s="216" t="s">
        <v>74</v>
      </c>
      <c r="F109" s="234"/>
      <c r="G109" s="234"/>
      <c r="H109" s="234"/>
      <c r="I109" s="234"/>
      <c r="J109" s="234"/>
      <c r="K109" s="237">
        <f>T44+T67+T95</f>
        <v>3</v>
      </c>
      <c r="L109" s="237"/>
      <c r="M109" s="237"/>
      <c r="N109" s="237">
        <f>K109-W109</f>
        <v>3</v>
      </c>
      <c r="O109" s="237"/>
      <c r="P109" s="237"/>
      <c r="Q109" s="217">
        <f>K44+K67+K95</f>
        <v>0</v>
      </c>
      <c r="R109" s="234"/>
      <c r="S109" s="234"/>
      <c r="T109" s="217">
        <f>N44+N67+N95</f>
        <v>0</v>
      </c>
      <c r="U109" s="234"/>
      <c r="V109" s="234"/>
      <c r="W109" s="217">
        <f>Q44+Q67+Q95</f>
        <v>0</v>
      </c>
      <c r="X109" s="234"/>
      <c r="Y109" s="234"/>
      <c r="Z109" s="217">
        <f>Q109/N109*100</f>
        <v>0</v>
      </c>
      <c r="AA109" s="217"/>
      <c r="AB109" s="217"/>
      <c r="AC109" s="217">
        <f>Z109/100*10</f>
        <v>0</v>
      </c>
      <c r="AD109" s="234"/>
      <c r="AE109" s="234"/>
      <c r="AL109" s="26"/>
      <c r="AP109" s="25"/>
    </row>
    <row r="110" spans="2:42" ht="18" customHeight="1" x14ac:dyDescent="0.25">
      <c r="C110" s="27"/>
      <c r="D110" s="75"/>
      <c r="E110" s="216" t="s">
        <v>67</v>
      </c>
      <c r="F110" s="234"/>
      <c r="G110" s="234"/>
      <c r="H110" s="234"/>
      <c r="I110" s="234"/>
      <c r="J110" s="234"/>
      <c r="K110" s="237">
        <f>T45+T68+T96</f>
        <v>35</v>
      </c>
      <c r="L110" s="237"/>
      <c r="M110" s="237"/>
      <c r="N110" s="237">
        <f>K110-W110</f>
        <v>35</v>
      </c>
      <c r="O110" s="237"/>
      <c r="P110" s="237"/>
      <c r="Q110" s="217">
        <f>K45+K68+K96</f>
        <v>0</v>
      </c>
      <c r="R110" s="234"/>
      <c r="S110" s="234"/>
      <c r="T110" s="217">
        <f>N45+N68+N96</f>
        <v>0</v>
      </c>
      <c r="U110" s="234"/>
      <c r="V110" s="234"/>
      <c r="W110" s="217">
        <f>Q45+Q68+Q96</f>
        <v>0</v>
      </c>
      <c r="X110" s="234"/>
      <c r="Y110" s="234"/>
      <c r="Z110" s="217">
        <f>Q110/N110*100</f>
        <v>0</v>
      </c>
      <c r="AA110" s="217"/>
      <c r="AB110" s="217"/>
      <c r="AC110" s="217">
        <f>SUM(AC107:AC109)</f>
        <v>0</v>
      </c>
      <c r="AD110" s="234"/>
      <c r="AE110" s="234"/>
      <c r="AL110" s="26"/>
      <c r="AP110" s="25"/>
    </row>
    <row r="111" spans="2:42" ht="18" customHeight="1" x14ac:dyDescent="0.25">
      <c r="E111" s="238" t="s">
        <v>94</v>
      </c>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17">
        <f>AC110/100*40</f>
        <v>0</v>
      </c>
      <c r="AD111" s="217"/>
      <c r="AE111" s="217"/>
    </row>
  </sheetData>
  <sheetProtection formatCells="0" formatColumns="0" formatRows="0" insertColumns="0" insertRows="0" insertHyperlinks="0" deleteColumns="0" deleteRows="0"/>
  <mergeCells count="268">
    <mergeCell ref="E111:AB111"/>
    <mergeCell ref="AC111:AE111"/>
    <mergeCell ref="E110:J110"/>
    <mergeCell ref="K110:M110"/>
    <mergeCell ref="N110:P110"/>
    <mergeCell ref="Q110:S110"/>
    <mergeCell ref="T110:V110"/>
    <mergeCell ref="W110:Y110"/>
    <mergeCell ref="E109:J109"/>
    <mergeCell ref="K109:M109"/>
    <mergeCell ref="N109:P109"/>
    <mergeCell ref="Q109:S109"/>
    <mergeCell ref="T109:V109"/>
    <mergeCell ref="W109:Y109"/>
    <mergeCell ref="Z109:AB109"/>
    <mergeCell ref="AC109:AE109"/>
    <mergeCell ref="Z110:AB110"/>
    <mergeCell ref="AC110:AE110"/>
    <mergeCell ref="E107:J107"/>
    <mergeCell ref="K107:M107"/>
    <mergeCell ref="N107:P107"/>
    <mergeCell ref="Q107:S107"/>
    <mergeCell ref="T107:V107"/>
    <mergeCell ref="W107:Y107"/>
    <mergeCell ref="Z107:AB107"/>
    <mergeCell ref="AC107:AE107"/>
    <mergeCell ref="E108:J108"/>
    <mergeCell ref="K108:M108"/>
    <mergeCell ref="N108:P108"/>
    <mergeCell ref="Q108:S108"/>
    <mergeCell ref="T108:V108"/>
    <mergeCell ref="W108:Y108"/>
    <mergeCell ref="Z108:AB108"/>
    <mergeCell ref="AC108:AE108"/>
    <mergeCell ref="B98:AP98"/>
    <mergeCell ref="B99:AP102"/>
    <mergeCell ref="E104:AE104"/>
    <mergeCell ref="E105:J106"/>
    <mergeCell ref="K105:M106"/>
    <mergeCell ref="N105:P106"/>
    <mergeCell ref="Q105:S106"/>
    <mergeCell ref="T105:V105"/>
    <mergeCell ref="W105:Y105"/>
    <mergeCell ref="Z105:AB105"/>
    <mergeCell ref="AC105:AE105"/>
    <mergeCell ref="T106:V106"/>
    <mergeCell ref="W106:Y106"/>
    <mergeCell ref="Z106:AB106"/>
    <mergeCell ref="AC106:AE106"/>
    <mergeCell ref="Z95:AB95"/>
    <mergeCell ref="E96:J96"/>
    <mergeCell ref="K96:M96"/>
    <mergeCell ref="N96:P96"/>
    <mergeCell ref="Q96:S96"/>
    <mergeCell ref="T96:V96"/>
    <mergeCell ref="W96:Y96"/>
    <mergeCell ref="Z96:AB96"/>
    <mergeCell ref="E95:J95"/>
    <mergeCell ref="K95:M95"/>
    <mergeCell ref="N95:P95"/>
    <mergeCell ref="Q95:S95"/>
    <mergeCell ref="T95:V95"/>
    <mergeCell ref="W95:Y95"/>
    <mergeCell ref="Z93:AB93"/>
    <mergeCell ref="E94:J94"/>
    <mergeCell ref="K94:M94"/>
    <mergeCell ref="N94:P94"/>
    <mergeCell ref="Q94:S94"/>
    <mergeCell ref="T94:V94"/>
    <mergeCell ref="W94:Y94"/>
    <mergeCell ref="Z94:AB94"/>
    <mergeCell ref="E93:J93"/>
    <mergeCell ref="K93:M93"/>
    <mergeCell ref="N93:P93"/>
    <mergeCell ref="Q93:S93"/>
    <mergeCell ref="T93:V93"/>
    <mergeCell ref="W93:Y93"/>
    <mergeCell ref="W91:Y91"/>
    <mergeCell ref="Z91:AB91"/>
    <mergeCell ref="N92:P92"/>
    <mergeCell ref="Q92:S92"/>
    <mergeCell ref="W92:Y92"/>
    <mergeCell ref="Z92:AB92"/>
    <mergeCell ref="B85:AK85"/>
    <mergeCell ref="B86:AK86"/>
    <mergeCell ref="B87:AK87"/>
    <mergeCell ref="B88:AK88"/>
    <mergeCell ref="E90:AB90"/>
    <mergeCell ref="E91:J92"/>
    <mergeCell ref="K91:M92"/>
    <mergeCell ref="N91:P91"/>
    <mergeCell ref="Q91:S91"/>
    <mergeCell ref="T91:V92"/>
    <mergeCell ref="B79:AK79"/>
    <mergeCell ref="B80:AK80"/>
    <mergeCell ref="B81:AK81"/>
    <mergeCell ref="B82:AK82"/>
    <mergeCell ref="B83:AK83"/>
    <mergeCell ref="B84:AK84"/>
    <mergeCell ref="Z68:AB68"/>
    <mergeCell ref="B76:AK76"/>
    <mergeCell ref="B77:AK77"/>
    <mergeCell ref="B78:D78"/>
    <mergeCell ref="E78:N78"/>
    <mergeCell ref="Q78:S78"/>
    <mergeCell ref="T78:AE78"/>
    <mergeCell ref="E68:J68"/>
    <mergeCell ref="K68:M68"/>
    <mergeCell ref="N68:P68"/>
    <mergeCell ref="Q68:S68"/>
    <mergeCell ref="T68:V68"/>
    <mergeCell ref="W68:Y68"/>
    <mergeCell ref="E65:J65"/>
    <mergeCell ref="K65:M65"/>
    <mergeCell ref="N65:P65"/>
    <mergeCell ref="Q65:S65"/>
    <mergeCell ref="T65:V65"/>
    <mergeCell ref="W65:Y65"/>
    <mergeCell ref="Z65:AB65"/>
    <mergeCell ref="Z66:AB66"/>
    <mergeCell ref="E67:J67"/>
    <mergeCell ref="K67:M67"/>
    <mergeCell ref="N67:P67"/>
    <mergeCell ref="Q67:S67"/>
    <mergeCell ref="T67:V67"/>
    <mergeCell ref="W67:Y67"/>
    <mergeCell ref="Z67:AB67"/>
    <mergeCell ref="E66:J66"/>
    <mergeCell ref="K66:M66"/>
    <mergeCell ref="N66:P66"/>
    <mergeCell ref="Q66:S66"/>
    <mergeCell ref="T66:V66"/>
    <mergeCell ref="W66:Y66"/>
    <mergeCell ref="E62:AB62"/>
    <mergeCell ref="E63:J64"/>
    <mergeCell ref="K63:M64"/>
    <mergeCell ref="N63:P63"/>
    <mergeCell ref="Q63:S63"/>
    <mergeCell ref="T63:V64"/>
    <mergeCell ref="W63:Y63"/>
    <mergeCell ref="Z63:AB63"/>
    <mergeCell ref="N64:P64"/>
    <mergeCell ref="Q64:S64"/>
    <mergeCell ref="W64:Y64"/>
    <mergeCell ref="Z64:AB64"/>
    <mergeCell ref="Z45:AB45"/>
    <mergeCell ref="B47:AK47"/>
    <mergeCell ref="B48:AK48"/>
    <mergeCell ref="E45:J45"/>
    <mergeCell ref="K45:M45"/>
    <mergeCell ref="N45:P45"/>
    <mergeCell ref="Q45:S45"/>
    <mergeCell ref="T45:V45"/>
    <mergeCell ref="W45:Y45"/>
    <mergeCell ref="E42:J42"/>
    <mergeCell ref="K42:M42"/>
    <mergeCell ref="N42:P42"/>
    <mergeCell ref="Q42:S42"/>
    <mergeCell ref="T42:V42"/>
    <mergeCell ref="W42:Y42"/>
    <mergeCell ref="Z42:AB42"/>
    <mergeCell ref="Z43:AB43"/>
    <mergeCell ref="E44:J44"/>
    <mergeCell ref="K44:M44"/>
    <mergeCell ref="N44:P44"/>
    <mergeCell ref="Q44:S44"/>
    <mergeCell ref="T44:V44"/>
    <mergeCell ref="W44:Y44"/>
    <mergeCell ref="Z44:AB44"/>
    <mergeCell ref="E43:J43"/>
    <mergeCell ref="K43:M43"/>
    <mergeCell ref="N43:P43"/>
    <mergeCell ref="Q43:S43"/>
    <mergeCell ref="T43:V43"/>
    <mergeCell ref="W43:Y43"/>
    <mergeCell ref="AD33:AI33"/>
    <mergeCell ref="E39:AB39"/>
    <mergeCell ref="E40:J41"/>
    <mergeCell ref="K40:M41"/>
    <mergeCell ref="N40:P40"/>
    <mergeCell ref="Q40:S40"/>
    <mergeCell ref="T40:V41"/>
    <mergeCell ref="W40:Y40"/>
    <mergeCell ref="Z40:AB40"/>
    <mergeCell ref="N41:P41"/>
    <mergeCell ref="Q41:S41"/>
    <mergeCell ref="W41:Y41"/>
    <mergeCell ref="Z41:AB41"/>
    <mergeCell ref="U28:Y28"/>
    <mergeCell ref="AD28:AI28"/>
    <mergeCell ref="U29:Y29"/>
    <mergeCell ref="Z29:AC29"/>
    <mergeCell ref="AD29:AI29"/>
    <mergeCell ref="U31:Y31"/>
    <mergeCell ref="Z31:AC31"/>
    <mergeCell ref="AD31:AI31"/>
    <mergeCell ref="U26:Y26"/>
    <mergeCell ref="Z26:AC26"/>
    <mergeCell ref="AD26:AI26"/>
    <mergeCell ref="U27:Y27"/>
    <mergeCell ref="Z28:AC28"/>
    <mergeCell ref="AD27:AI27"/>
    <mergeCell ref="U24:Y24"/>
    <mergeCell ref="Z24:AC24"/>
    <mergeCell ref="AD24:AI24"/>
    <mergeCell ref="U25:Y25"/>
    <mergeCell ref="Z25:AC25"/>
    <mergeCell ref="AD25:AI25"/>
    <mergeCell ref="AN21:AN22"/>
    <mergeCell ref="AO21:AO22"/>
    <mergeCell ref="AP21:AP22"/>
    <mergeCell ref="AM21:AM22"/>
    <mergeCell ref="D22:T22"/>
    <mergeCell ref="U22:Y22"/>
    <mergeCell ref="U23:Y23"/>
    <mergeCell ref="Z23:AC23"/>
    <mergeCell ref="AD23:AI23"/>
    <mergeCell ref="B19:AK19"/>
    <mergeCell ref="D21:T21"/>
    <mergeCell ref="U21:Y21"/>
    <mergeCell ref="Z21:AC22"/>
    <mergeCell ref="AD21:AI22"/>
    <mergeCell ref="AM12:AM16"/>
    <mergeCell ref="AN12:AN16"/>
    <mergeCell ref="AO12:AO16"/>
    <mergeCell ref="AP12:AP16"/>
    <mergeCell ref="K13:Q13"/>
    <mergeCell ref="AD13:AJ13"/>
    <mergeCell ref="B3:AP3"/>
    <mergeCell ref="B4:AP4"/>
    <mergeCell ref="B6:AK6"/>
    <mergeCell ref="B7:AK7"/>
    <mergeCell ref="C11:J11"/>
    <mergeCell ref="K11:Q11"/>
    <mergeCell ref="V11:AC11"/>
    <mergeCell ref="AD11:AJ11"/>
    <mergeCell ref="C14:J14"/>
    <mergeCell ref="K14:Q14"/>
    <mergeCell ref="AD14:AJ14"/>
    <mergeCell ref="K15:Q15"/>
    <mergeCell ref="K16:Q16"/>
    <mergeCell ref="AD15:AJ15"/>
    <mergeCell ref="K12:Q12"/>
    <mergeCell ref="AD12:AJ12"/>
    <mergeCell ref="D29:T29"/>
    <mergeCell ref="D30:T30"/>
    <mergeCell ref="B53:AK53"/>
    <mergeCell ref="B54:Z54"/>
    <mergeCell ref="B56:AK56"/>
    <mergeCell ref="B57:AK57"/>
    <mergeCell ref="B58:AK58"/>
    <mergeCell ref="B59:AK59"/>
    <mergeCell ref="B60:AK60"/>
    <mergeCell ref="B55:AK55"/>
    <mergeCell ref="U30:Y30"/>
    <mergeCell ref="Z30:AC30"/>
    <mergeCell ref="AD30:AI30"/>
    <mergeCell ref="U34:Y34"/>
    <mergeCell ref="Z34:AC34"/>
    <mergeCell ref="AD34:AI34"/>
    <mergeCell ref="U35:Y35"/>
    <mergeCell ref="Z35:AC35"/>
    <mergeCell ref="AD35:AI35"/>
    <mergeCell ref="U32:Y32"/>
    <mergeCell ref="Z32:AC32"/>
    <mergeCell ref="AD32:AI32"/>
    <mergeCell ref="U33:Y33"/>
    <mergeCell ref="Z33:AC33"/>
  </mergeCells>
  <printOptions horizontalCentered="1" verticalCentered="1"/>
  <pageMargins left="0.11811023622047245" right="0.11811023622047245" top="0" bottom="0" header="0" footer="0"/>
  <pageSetup scale="81" fitToHeight="0" orientation="landscape" r:id="rId1"/>
  <headerFooter alignWithMargins="0">
    <oddHeader>&amp;C&amp;P</oddHeader>
    <oddFooter>&amp;CEstructura</oddFooter>
  </headerFooter>
  <rowBreaks count="2" manualBreakCount="2">
    <brk id="46" min="1" max="41" man="1"/>
    <brk id="75" min="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V154"/>
  <sheetViews>
    <sheetView showGridLines="0" view="pageBreakPreview" topLeftCell="A12" zoomScale="80" zoomScaleNormal="115" zoomScaleSheetLayoutView="80" workbookViewId="0">
      <selection activeCell="W36" sqref="W36:Y36"/>
    </sheetView>
    <sheetView workbookViewId="1">
      <selection activeCell="E33" sqref="E33:AB39"/>
    </sheetView>
  </sheetViews>
  <sheetFormatPr baseColWidth="10" defaultColWidth="3.7109375" defaultRowHeight="18" customHeight="1" x14ac:dyDescent="0.25"/>
  <cols>
    <col min="1" max="1" width="3.7109375" style="25"/>
    <col min="2" max="17" width="3.7109375" style="30"/>
    <col min="18" max="18" width="5" style="30" bestFit="1" customWidth="1"/>
    <col min="19" max="22" width="3.7109375" style="30"/>
    <col min="23" max="23" width="5" style="30" bestFit="1" customWidth="1"/>
    <col min="24" max="25" width="3.7109375" style="30"/>
    <col min="26" max="26" width="5" style="30" bestFit="1" customWidth="1"/>
    <col min="27" max="27" width="3.7109375" style="30"/>
    <col min="28" max="28" width="5" style="30" bestFit="1" customWidth="1"/>
    <col min="29" max="30" width="3.7109375" style="30"/>
    <col min="31" max="31" width="6.85546875" style="30" bestFit="1" customWidth="1"/>
    <col min="32" max="35" width="3.7109375" style="30"/>
    <col min="36" max="36" width="5" style="30" bestFit="1" customWidth="1"/>
    <col min="37" max="37" width="3.7109375" style="30"/>
    <col min="38" max="38" width="3.28515625" style="30" customWidth="1"/>
    <col min="39" max="42" width="3.7109375" style="26"/>
    <col min="43" max="273" width="3.7109375" style="25"/>
    <col min="274" max="274" width="5" style="25" bestFit="1" customWidth="1"/>
    <col min="275" max="278" width="3.7109375" style="25"/>
    <col min="279" max="279" width="5" style="25" bestFit="1" customWidth="1"/>
    <col min="280" max="281" width="3.7109375" style="25"/>
    <col min="282" max="282" width="5" style="25" bestFit="1" customWidth="1"/>
    <col min="283" max="283" width="3.7109375" style="25"/>
    <col min="284" max="284" width="5" style="25" bestFit="1" customWidth="1"/>
    <col min="285" max="286" width="3.7109375" style="25"/>
    <col min="287" max="287" width="6.85546875" style="25" bestFit="1" customWidth="1"/>
    <col min="288" max="291" width="3.7109375" style="25"/>
    <col min="292" max="292" width="5" style="25" bestFit="1" customWidth="1"/>
    <col min="293" max="293" width="3.7109375" style="25"/>
    <col min="294" max="294" width="3.28515625" style="25" customWidth="1"/>
    <col min="295" max="529" width="3.7109375" style="25"/>
    <col min="530" max="530" width="5" style="25" bestFit="1" customWidth="1"/>
    <col min="531" max="534" width="3.7109375" style="25"/>
    <col min="535" max="535" width="5" style="25" bestFit="1" customWidth="1"/>
    <col min="536" max="537" width="3.7109375" style="25"/>
    <col min="538" max="538" width="5" style="25" bestFit="1" customWidth="1"/>
    <col min="539" max="539" width="3.7109375" style="25"/>
    <col min="540" max="540" width="5" style="25" bestFit="1" customWidth="1"/>
    <col min="541" max="542" width="3.7109375" style="25"/>
    <col min="543" max="543" width="6.85546875" style="25" bestFit="1" customWidth="1"/>
    <col min="544" max="547" width="3.7109375" style="25"/>
    <col min="548" max="548" width="5" style="25" bestFit="1" customWidth="1"/>
    <col min="549" max="549" width="3.7109375" style="25"/>
    <col min="550" max="550" width="3.28515625" style="25" customWidth="1"/>
    <col min="551" max="785" width="3.7109375" style="25"/>
    <col min="786" max="786" width="5" style="25" bestFit="1" customWidth="1"/>
    <col min="787" max="790" width="3.7109375" style="25"/>
    <col min="791" max="791" width="5" style="25" bestFit="1" customWidth="1"/>
    <col min="792" max="793" width="3.7109375" style="25"/>
    <col min="794" max="794" width="5" style="25" bestFit="1" customWidth="1"/>
    <col min="795" max="795" width="3.7109375" style="25"/>
    <col min="796" max="796" width="5" style="25" bestFit="1" customWidth="1"/>
    <col min="797" max="798" width="3.7109375" style="25"/>
    <col min="799" max="799" width="6.85546875" style="25" bestFit="1" customWidth="1"/>
    <col min="800" max="803" width="3.7109375" style="25"/>
    <col min="804" max="804" width="5" style="25" bestFit="1" customWidth="1"/>
    <col min="805" max="805" width="3.7109375" style="25"/>
    <col min="806" max="806" width="3.28515625" style="25" customWidth="1"/>
    <col min="807" max="1041" width="3.7109375" style="25"/>
    <col min="1042" max="1042" width="5" style="25" bestFit="1" customWidth="1"/>
    <col min="1043" max="1046" width="3.7109375" style="25"/>
    <col min="1047" max="1047" width="5" style="25" bestFit="1" customWidth="1"/>
    <col min="1048" max="1049" width="3.7109375" style="25"/>
    <col min="1050" max="1050" width="5" style="25" bestFit="1" customWidth="1"/>
    <col min="1051" max="1051" width="3.7109375" style="25"/>
    <col min="1052" max="1052" width="5" style="25" bestFit="1" customWidth="1"/>
    <col min="1053" max="1054" width="3.7109375" style="25"/>
    <col min="1055" max="1055" width="6.85546875" style="25" bestFit="1" customWidth="1"/>
    <col min="1056" max="1059" width="3.7109375" style="25"/>
    <col min="1060" max="1060" width="5" style="25" bestFit="1" customWidth="1"/>
    <col min="1061" max="1061" width="3.7109375" style="25"/>
    <col min="1062" max="1062" width="3.28515625" style="25" customWidth="1"/>
    <col min="1063" max="1297" width="3.7109375" style="25"/>
    <col min="1298" max="1298" width="5" style="25" bestFit="1" customWidth="1"/>
    <col min="1299" max="1302" width="3.7109375" style="25"/>
    <col min="1303" max="1303" width="5" style="25" bestFit="1" customWidth="1"/>
    <col min="1304" max="1305" width="3.7109375" style="25"/>
    <col min="1306" max="1306" width="5" style="25" bestFit="1" customWidth="1"/>
    <col min="1307" max="1307" width="3.7109375" style="25"/>
    <col min="1308" max="1308" width="5" style="25" bestFit="1" customWidth="1"/>
    <col min="1309" max="1310" width="3.7109375" style="25"/>
    <col min="1311" max="1311" width="6.85546875" style="25" bestFit="1" customWidth="1"/>
    <col min="1312" max="1315" width="3.7109375" style="25"/>
    <col min="1316" max="1316" width="5" style="25" bestFit="1" customWidth="1"/>
    <col min="1317" max="1317" width="3.7109375" style="25"/>
    <col min="1318" max="1318" width="3.28515625" style="25" customWidth="1"/>
    <col min="1319" max="1553" width="3.7109375" style="25"/>
    <col min="1554" max="1554" width="5" style="25" bestFit="1" customWidth="1"/>
    <col min="1555" max="1558" width="3.7109375" style="25"/>
    <col min="1559" max="1559" width="5" style="25" bestFit="1" customWidth="1"/>
    <col min="1560" max="1561" width="3.7109375" style="25"/>
    <col min="1562" max="1562" width="5" style="25" bestFit="1" customWidth="1"/>
    <col min="1563" max="1563" width="3.7109375" style="25"/>
    <col min="1564" max="1564" width="5" style="25" bestFit="1" customWidth="1"/>
    <col min="1565" max="1566" width="3.7109375" style="25"/>
    <col min="1567" max="1567" width="6.85546875" style="25" bestFit="1" customWidth="1"/>
    <col min="1568" max="1571" width="3.7109375" style="25"/>
    <col min="1572" max="1572" width="5" style="25" bestFit="1" customWidth="1"/>
    <col min="1573" max="1573" width="3.7109375" style="25"/>
    <col min="1574" max="1574" width="3.28515625" style="25" customWidth="1"/>
    <col min="1575" max="1809" width="3.7109375" style="25"/>
    <col min="1810" max="1810" width="5" style="25" bestFit="1" customWidth="1"/>
    <col min="1811" max="1814" width="3.7109375" style="25"/>
    <col min="1815" max="1815" width="5" style="25" bestFit="1" customWidth="1"/>
    <col min="1816" max="1817" width="3.7109375" style="25"/>
    <col min="1818" max="1818" width="5" style="25" bestFit="1" customWidth="1"/>
    <col min="1819" max="1819" width="3.7109375" style="25"/>
    <col min="1820" max="1820" width="5" style="25" bestFit="1" customWidth="1"/>
    <col min="1821" max="1822" width="3.7109375" style="25"/>
    <col min="1823" max="1823" width="6.85546875" style="25" bestFit="1" customWidth="1"/>
    <col min="1824" max="1827" width="3.7109375" style="25"/>
    <col min="1828" max="1828" width="5" style="25" bestFit="1" customWidth="1"/>
    <col min="1829" max="1829" width="3.7109375" style="25"/>
    <col min="1830" max="1830" width="3.28515625" style="25" customWidth="1"/>
    <col min="1831" max="2065" width="3.7109375" style="25"/>
    <col min="2066" max="2066" width="5" style="25" bestFit="1" customWidth="1"/>
    <col min="2067" max="2070" width="3.7109375" style="25"/>
    <col min="2071" max="2071" width="5" style="25" bestFit="1" customWidth="1"/>
    <col min="2072" max="2073" width="3.7109375" style="25"/>
    <col min="2074" max="2074" width="5" style="25" bestFit="1" customWidth="1"/>
    <col min="2075" max="2075" width="3.7109375" style="25"/>
    <col min="2076" max="2076" width="5" style="25" bestFit="1" customWidth="1"/>
    <col min="2077" max="2078" width="3.7109375" style="25"/>
    <col min="2079" max="2079" width="6.85546875" style="25" bestFit="1" customWidth="1"/>
    <col min="2080" max="2083" width="3.7109375" style="25"/>
    <col min="2084" max="2084" width="5" style="25" bestFit="1" customWidth="1"/>
    <col min="2085" max="2085" width="3.7109375" style="25"/>
    <col min="2086" max="2086" width="3.28515625" style="25" customWidth="1"/>
    <col min="2087" max="2321" width="3.7109375" style="25"/>
    <col min="2322" max="2322" width="5" style="25" bestFit="1" customWidth="1"/>
    <col min="2323" max="2326" width="3.7109375" style="25"/>
    <col min="2327" max="2327" width="5" style="25" bestFit="1" customWidth="1"/>
    <col min="2328" max="2329" width="3.7109375" style="25"/>
    <col min="2330" max="2330" width="5" style="25" bestFit="1" customWidth="1"/>
    <col min="2331" max="2331" width="3.7109375" style="25"/>
    <col min="2332" max="2332" width="5" style="25" bestFit="1" customWidth="1"/>
    <col min="2333" max="2334" width="3.7109375" style="25"/>
    <col min="2335" max="2335" width="6.85546875" style="25" bestFit="1" customWidth="1"/>
    <col min="2336" max="2339" width="3.7109375" style="25"/>
    <col min="2340" max="2340" width="5" style="25" bestFit="1" customWidth="1"/>
    <col min="2341" max="2341" width="3.7109375" style="25"/>
    <col min="2342" max="2342" width="3.28515625" style="25" customWidth="1"/>
    <col min="2343" max="2577" width="3.7109375" style="25"/>
    <col min="2578" max="2578" width="5" style="25" bestFit="1" customWidth="1"/>
    <col min="2579" max="2582" width="3.7109375" style="25"/>
    <col min="2583" max="2583" width="5" style="25" bestFit="1" customWidth="1"/>
    <col min="2584" max="2585" width="3.7109375" style="25"/>
    <col min="2586" max="2586" width="5" style="25" bestFit="1" customWidth="1"/>
    <col min="2587" max="2587" width="3.7109375" style="25"/>
    <col min="2588" max="2588" width="5" style="25" bestFit="1" customWidth="1"/>
    <col min="2589" max="2590" width="3.7109375" style="25"/>
    <col min="2591" max="2591" width="6.85546875" style="25" bestFit="1" customWidth="1"/>
    <col min="2592" max="2595" width="3.7109375" style="25"/>
    <col min="2596" max="2596" width="5" style="25" bestFit="1" customWidth="1"/>
    <col min="2597" max="2597" width="3.7109375" style="25"/>
    <col min="2598" max="2598" width="3.28515625" style="25" customWidth="1"/>
    <col min="2599" max="2833" width="3.7109375" style="25"/>
    <col min="2834" max="2834" width="5" style="25" bestFit="1" customWidth="1"/>
    <col min="2835" max="2838" width="3.7109375" style="25"/>
    <col min="2839" max="2839" width="5" style="25" bestFit="1" customWidth="1"/>
    <col min="2840" max="2841" width="3.7109375" style="25"/>
    <col min="2842" max="2842" width="5" style="25" bestFit="1" customWidth="1"/>
    <col min="2843" max="2843" width="3.7109375" style="25"/>
    <col min="2844" max="2844" width="5" style="25" bestFit="1" customWidth="1"/>
    <col min="2845" max="2846" width="3.7109375" style="25"/>
    <col min="2847" max="2847" width="6.85546875" style="25" bestFit="1" customWidth="1"/>
    <col min="2848" max="2851" width="3.7109375" style="25"/>
    <col min="2852" max="2852" width="5" style="25" bestFit="1" customWidth="1"/>
    <col min="2853" max="2853" width="3.7109375" style="25"/>
    <col min="2854" max="2854" width="3.28515625" style="25" customWidth="1"/>
    <col min="2855" max="3089" width="3.7109375" style="25"/>
    <col min="3090" max="3090" width="5" style="25" bestFit="1" customWidth="1"/>
    <col min="3091" max="3094" width="3.7109375" style="25"/>
    <col min="3095" max="3095" width="5" style="25" bestFit="1" customWidth="1"/>
    <col min="3096" max="3097" width="3.7109375" style="25"/>
    <col min="3098" max="3098" width="5" style="25" bestFit="1" customWidth="1"/>
    <col min="3099" max="3099" width="3.7109375" style="25"/>
    <col min="3100" max="3100" width="5" style="25" bestFit="1" customWidth="1"/>
    <col min="3101" max="3102" width="3.7109375" style="25"/>
    <col min="3103" max="3103" width="6.85546875" style="25" bestFit="1" customWidth="1"/>
    <col min="3104" max="3107" width="3.7109375" style="25"/>
    <col min="3108" max="3108" width="5" style="25" bestFit="1" customWidth="1"/>
    <col min="3109" max="3109" width="3.7109375" style="25"/>
    <col min="3110" max="3110" width="3.28515625" style="25" customWidth="1"/>
    <col min="3111" max="3345" width="3.7109375" style="25"/>
    <col min="3346" max="3346" width="5" style="25" bestFit="1" customWidth="1"/>
    <col min="3347" max="3350" width="3.7109375" style="25"/>
    <col min="3351" max="3351" width="5" style="25" bestFit="1" customWidth="1"/>
    <col min="3352" max="3353" width="3.7109375" style="25"/>
    <col min="3354" max="3354" width="5" style="25" bestFit="1" customWidth="1"/>
    <col min="3355" max="3355" width="3.7109375" style="25"/>
    <col min="3356" max="3356" width="5" style="25" bestFit="1" customWidth="1"/>
    <col min="3357" max="3358" width="3.7109375" style="25"/>
    <col min="3359" max="3359" width="6.85546875" style="25" bestFit="1" customWidth="1"/>
    <col min="3360" max="3363" width="3.7109375" style="25"/>
    <col min="3364" max="3364" width="5" style="25" bestFit="1" customWidth="1"/>
    <col min="3365" max="3365" width="3.7109375" style="25"/>
    <col min="3366" max="3366" width="3.28515625" style="25" customWidth="1"/>
    <col min="3367" max="3601" width="3.7109375" style="25"/>
    <col min="3602" max="3602" width="5" style="25" bestFit="1" customWidth="1"/>
    <col min="3603" max="3606" width="3.7109375" style="25"/>
    <col min="3607" max="3607" width="5" style="25" bestFit="1" customWidth="1"/>
    <col min="3608" max="3609" width="3.7109375" style="25"/>
    <col min="3610" max="3610" width="5" style="25" bestFit="1" customWidth="1"/>
    <col min="3611" max="3611" width="3.7109375" style="25"/>
    <col min="3612" max="3612" width="5" style="25" bestFit="1" customWidth="1"/>
    <col min="3613" max="3614" width="3.7109375" style="25"/>
    <col min="3615" max="3615" width="6.85546875" style="25" bestFit="1" customWidth="1"/>
    <col min="3616" max="3619" width="3.7109375" style="25"/>
    <col min="3620" max="3620" width="5" style="25" bestFit="1" customWidth="1"/>
    <col min="3621" max="3621" width="3.7109375" style="25"/>
    <col min="3622" max="3622" width="3.28515625" style="25" customWidth="1"/>
    <col min="3623" max="3857" width="3.7109375" style="25"/>
    <col min="3858" max="3858" width="5" style="25" bestFit="1" customWidth="1"/>
    <col min="3859" max="3862" width="3.7109375" style="25"/>
    <col min="3863" max="3863" width="5" style="25" bestFit="1" customWidth="1"/>
    <col min="3864" max="3865" width="3.7109375" style="25"/>
    <col min="3866" max="3866" width="5" style="25" bestFit="1" customWidth="1"/>
    <col min="3867" max="3867" width="3.7109375" style="25"/>
    <col min="3868" max="3868" width="5" style="25" bestFit="1" customWidth="1"/>
    <col min="3869" max="3870" width="3.7109375" style="25"/>
    <col min="3871" max="3871" width="6.85546875" style="25" bestFit="1" customWidth="1"/>
    <col min="3872" max="3875" width="3.7109375" style="25"/>
    <col min="3876" max="3876" width="5" style="25" bestFit="1" customWidth="1"/>
    <col min="3877" max="3877" width="3.7109375" style="25"/>
    <col min="3878" max="3878" width="3.28515625" style="25" customWidth="1"/>
    <col min="3879" max="4113" width="3.7109375" style="25"/>
    <col min="4114" max="4114" width="5" style="25" bestFit="1" customWidth="1"/>
    <col min="4115" max="4118" width="3.7109375" style="25"/>
    <col min="4119" max="4119" width="5" style="25" bestFit="1" customWidth="1"/>
    <col min="4120" max="4121" width="3.7109375" style="25"/>
    <col min="4122" max="4122" width="5" style="25" bestFit="1" customWidth="1"/>
    <col min="4123" max="4123" width="3.7109375" style="25"/>
    <col min="4124" max="4124" width="5" style="25" bestFit="1" customWidth="1"/>
    <col min="4125" max="4126" width="3.7109375" style="25"/>
    <col min="4127" max="4127" width="6.85546875" style="25" bestFit="1" customWidth="1"/>
    <col min="4128" max="4131" width="3.7109375" style="25"/>
    <col min="4132" max="4132" width="5" style="25" bestFit="1" customWidth="1"/>
    <col min="4133" max="4133" width="3.7109375" style="25"/>
    <col min="4134" max="4134" width="3.28515625" style="25" customWidth="1"/>
    <col min="4135" max="4369" width="3.7109375" style="25"/>
    <col min="4370" max="4370" width="5" style="25" bestFit="1" customWidth="1"/>
    <col min="4371" max="4374" width="3.7109375" style="25"/>
    <col min="4375" max="4375" width="5" style="25" bestFit="1" customWidth="1"/>
    <col min="4376" max="4377" width="3.7109375" style="25"/>
    <col min="4378" max="4378" width="5" style="25" bestFit="1" customWidth="1"/>
    <col min="4379" max="4379" width="3.7109375" style="25"/>
    <col min="4380" max="4380" width="5" style="25" bestFit="1" customWidth="1"/>
    <col min="4381" max="4382" width="3.7109375" style="25"/>
    <col min="4383" max="4383" width="6.85546875" style="25" bestFit="1" customWidth="1"/>
    <col min="4384" max="4387" width="3.7109375" style="25"/>
    <col min="4388" max="4388" width="5" style="25" bestFit="1" customWidth="1"/>
    <col min="4389" max="4389" width="3.7109375" style="25"/>
    <col min="4390" max="4390" width="3.28515625" style="25" customWidth="1"/>
    <col min="4391" max="4625" width="3.7109375" style="25"/>
    <col min="4626" max="4626" width="5" style="25" bestFit="1" customWidth="1"/>
    <col min="4627" max="4630" width="3.7109375" style="25"/>
    <col min="4631" max="4631" width="5" style="25" bestFit="1" customWidth="1"/>
    <col min="4632" max="4633" width="3.7109375" style="25"/>
    <col min="4634" max="4634" width="5" style="25" bestFit="1" customWidth="1"/>
    <col min="4635" max="4635" width="3.7109375" style="25"/>
    <col min="4636" max="4636" width="5" style="25" bestFit="1" customWidth="1"/>
    <col min="4637" max="4638" width="3.7109375" style="25"/>
    <col min="4639" max="4639" width="6.85546875" style="25" bestFit="1" customWidth="1"/>
    <col min="4640" max="4643" width="3.7109375" style="25"/>
    <col min="4644" max="4644" width="5" style="25" bestFit="1" customWidth="1"/>
    <col min="4645" max="4645" width="3.7109375" style="25"/>
    <col min="4646" max="4646" width="3.28515625" style="25" customWidth="1"/>
    <col min="4647" max="4881" width="3.7109375" style="25"/>
    <col min="4882" max="4882" width="5" style="25" bestFit="1" customWidth="1"/>
    <col min="4883" max="4886" width="3.7109375" style="25"/>
    <col min="4887" max="4887" width="5" style="25" bestFit="1" customWidth="1"/>
    <col min="4888" max="4889" width="3.7109375" style="25"/>
    <col min="4890" max="4890" width="5" style="25" bestFit="1" customWidth="1"/>
    <col min="4891" max="4891" width="3.7109375" style="25"/>
    <col min="4892" max="4892" width="5" style="25" bestFit="1" customWidth="1"/>
    <col min="4893" max="4894" width="3.7109375" style="25"/>
    <col min="4895" max="4895" width="6.85546875" style="25" bestFit="1" customWidth="1"/>
    <col min="4896" max="4899" width="3.7109375" style="25"/>
    <col min="4900" max="4900" width="5" style="25" bestFit="1" customWidth="1"/>
    <col min="4901" max="4901" width="3.7109375" style="25"/>
    <col min="4902" max="4902" width="3.28515625" style="25" customWidth="1"/>
    <col min="4903" max="5137" width="3.7109375" style="25"/>
    <col min="5138" max="5138" width="5" style="25" bestFit="1" customWidth="1"/>
    <col min="5139" max="5142" width="3.7109375" style="25"/>
    <col min="5143" max="5143" width="5" style="25" bestFit="1" customWidth="1"/>
    <col min="5144" max="5145" width="3.7109375" style="25"/>
    <col min="5146" max="5146" width="5" style="25" bestFit="1" customWidth="1"/>
    <col min="5147" max="5147" width="3.7109375" style="25"/>
    <col min="5148" max="5148" width="5" style="25" bestFit="1" customWidth="1"/>
    <col min="5149" max="5150" width="3.7109375" style="25"/>
    <col min="5151" max="5151" width="6.85546875" style="25" bestFit="1" customWidth="1"/>
    <col min="5152" max="5155" width="3.7109375" style="25"/>
    <col min="5156" max="5156" width="5" style="25" bestFit="1" customWidth="1"/>
    <col min="5157" max="5157" width="3.7109375" style="25"/>
    <col min="5158" max="5158" width="3.28515625" style="25" customWidth="1"/>
    <col min="5159" max="5393" width="3.7109375" style="25"/>
    <col min="5394" max="5394" width="5" style="25" bestFit="1" customWidth="1"/>
    <col min="5395" max="5398" width="3.7109375" style="25"/>
    <col min="5399" max="5399" width="5" style="25" bestFit="1" customWidth="1"/>
    <col min="5400" max="5401" width="3.7109375" style="25"/>
    <col min="5402" max="5402" width="5" style="25" bestFit="1" customWidth="1"/>
    <col min="5403" max="5403" width="3.7109375" style="25"/>
    <col min="5404" max="5404" width="5" style="25" bestFit="1" customWidth="1"/>
    <col min="5405" max="5406" width="3.7109375" style="25"/>
    <col min="5407" max="5407" width="6.85546875" style="25" bestFit="1" customWidth="1"/>
    <col min="5408" max="5411" width="3.7109375" style="25"/>
    <col min="5412" max="5412" width="5" style="25" bestFit="1" customWidth="1"/>
    <col min="5413" max="5413" width="3.7109375" style="25"/>
    <col min="5414" max="5414" width="3.28515625" style="25" customWidth="1"/>
    <col min="5415" max="5649" width="3.7109375" style="25"/>
    <col min="5650" max="5650" width="5" style="25" bestFit="1" customWidth="1"/>
    <col min="5651" max="5654" width="3.7109375" style="25"/>
    <col min="5655" max="5655" width="5" style="25" bestFit="1" customWidth="1"/>
    <col min="5656" max="5657" width="3.7109375" style="25"/>
    <col min="5658" max="5658" width="5" style="25" bestFit="1" customWidth="1"/>
    <col min="5659" max="5659" width="3.7109375" style="25"/>
    <col min="5660" max="5660" width="5" style="25" bestFit="1" customWidth="1"/>
    <col min="5661" max="5662" width="3.7109375" style="25"/>
    <col min="5663" max="5663" width="6.85546875" style="25" bestFit="1" customWidth="1"/>
    <col min="5664" max="5667" width="3.7109375" style="25"/>
    <col min="5668" max="5668" width="5" style="25" bestFit="1" customWidth="1"/>
    <col min="5669" max="5669" width="3.7109375" style="25"/>
    <col min="5670" max="5670" width="3.28515625" style="25" customWidth="1"/>
    <col min="5671" max="5905" width="3.7109375" style="25"/>
    <col min="5906" max="5906" width="5" style="25" bestFit="1" customWidth="1"/>
    <col min="5907" max="5910" width="3.7109375" style="25"/>
    <col min="5911" max="5911" width="5" style="25" bestFit="1" customWidth="1"/>
    <col min="5912" max="5913" width="3.7109375" style="25"/>
    <col min="5914" max="5914" width="5" style="25" bestFit="1" customWidth="1"/>
    <col min="5915" max="5915" width="3.7109375" style="25"/>
    <col min="5916" max="5916" width="5" style="25" bestFit="1" customWidth="1"/>
    <col min="5917" max="5918" width="3.7109375" style="25"/>
    <col min="5919" max="5919" width="6.85546875" style="25" bestFit="1" customWidth="1"/>
    <col min="5920" max="5923" width="3.7109375" style="25"/>
    <col min="5924" max="5924" width="5" style="25" bestFit="1" customWidth="1"/>
    <col min="5925" max="5925" width="3.7109375" style="25"/>
    <col min="5926" max="5926" width="3.28515625" style="25" customWidth="1"/>
    <col min="5927" max="6161" width="3.7109375" style="25"/>
    <col min="6162" max="6162" width="5" style="25" bestFit="1" customWidth="1"/>
    <col min="6163" max="6166" width="3.7109375" style="25"/>
    <col min="6167" max="6167" width="5" style="25" bestFit="1" customWidth="1"/>
    <col min="6168" max="6169" width="3.7109375" style="25"/>
    <col min="6170" max="6170" width="5" style="25" bestFit="1" customWidth="1"/>
    <col min="6171" max="6171" width="3.7109375" style="25"/>
    <col min="6172" max="6172" width="5" style="25" bestFit="1" customWidth="1"/>
    <col min="6173" max="6174" width="3.7109375" style="25"/>
    <col min="6175" max="6175" width="6.85546875" style="25" bestFit="1" customWidth="1"/>
    <col min="6176" max="6179" width="3.7109375" style="25"/>
    <col min="6180" max="6180" width="5" style="25" bestFit="1" customWidth="1"/>
    <col min="6181" max="6181" width="3.7109375" style="25"/>
    <col min="6182" max="6182" width="3.28515625" style="25" customWidth="1"/>
    <col min="6183" max="6417" width="3.7109375" style="25"/>
    <col min="6418" max="6418" width="5" style="25" bestFit="1" customWidth="1"/>
    <col min="6419" max="6422" width="3.7109375" style="25"/>
    <col min="6423" max="6423" width="5" style="25" bestFit="1" customWidth="1"/>
    <col min="6424" max="6425" width="3.7109375" style="25"/>
    <col min="6426" max="6426" width="5" style="25" bestFit="1" customWidth="1"/>
    <col min="6427" max="6427" width="3.7109375" style="25"/>
    <col min="6428" max="6428" width="5" style="25" bestFit="1" customWidth="1"/>
    <col min="6429" max="6430" width="3.7109375" style="25"/>
    <col min="6431" max="6431" width="6.85546875" style="25" bestFit="1" customWidth="1"/>
    <col min="6432" max="6435" width="3.7109375" style="25"/>
    <col min="6436" max="6436" width="5" style="25" bestFit="1" customWidth="1"/>
    <col min="6437" max="6437" width="3.7109375" style="25"/>
    <col min="6438" max="6438" width="3.28515625" style="25" customWidth="1"/>
    <col min="6439" max="6673" width="3.7109375" style="25"/>
    <col min="6674" max="6674" width="5" style="25" bestFit="1" customWidth="1"/>
    <col min="6675" max="6678" width="3.7109375" style="25"/>
    <col min="6679" max="6679" width="5" style="25" bestFit="1" customWidth="1"/>
    <col min="6680" max="6681" width="3.7109375" style="25"/>
    <col min="6682" max="6682" width="5" style="25" bestFit="1" customWidth="1"/>
    <col min="6683" max="6683" width="3.7109375" style="25"/>
    <col min="6684" max="6684" width="5" style="25" bestFit="1" customWidth="1"/>
    <col min="6685" max="6686" width="3.7109375" style="25"/>
    <col min="6687" max="6687" width="6.85546875" style="25" bestFit="1" customWidth="1"/>
    <col min="6688" max="6691" width="3.7109375" style="25"/>
    <col min="6692" max="6692" width="5" style="25" bestFit="1" customWidth="1"/>
    <col min="6693" max="6693" width="3.7109375" style="25"/>
    <col min="6694" max="6694" width="3.28515625" style="25" customWidth="1"/>
    <col min="6695" max="6929" width="3.7109375" style="25"/>
    <col min="6930" max="6930" width="5" style="25" bestFit="1" customWidth="1"/>
    <col min="6931" max="6934" width="3.7109375" style="25"/>
    <col min="6935" max="6935" width="5" style="25" bestFit="1" customWidth="1"/>
    <col min="6936" max="6937" width="3.7109375" style="25"/>
    <col min="6938" max="6938" width="5" style="25" bestFit="1" customWidth="1"/>
    <col min="6939" max="6939" width="3.7109375" style="25"/>
    <col min="6940" max="6940" width="5" style="25" bestFit="1" customWidth="1"/>
    <col min="6941" max="6942" width="3.7109375" style="25"/>
    <col min="6943" max="6943" width="6.85546875" style="25" bestFit="1" customWidth="1"/>
    <col min="6944" max="6947" width="3.7109375" style="25"/>
    <col min="6948" max="6948" width="5" style="25" bestFit="1" customWidth="1"/>
    <col min="6949" max="6949" width="3.7109375" style="25"/>
    <col min="6950" max="6950" width="3.28515625" style="25" customWidth="1"/>
    <col min="6951" max="7185" width="3.7109375" style="25"/>
    <col min="7186" max="7186" width="5" style="25" bestFit="1" customWidth="1"/>
    <col min="7187" max="7190" width="3.7109375" style="25"/>
    <col min="7191" max="7191" width="5" style="25" bestFit="1" customWidth="1"/>
    <col min="7192" max="7193" width="3.7109375" style="25"/>
    <col min="7194" max="7194" width="5" style="25" bestFit="1" customWidth="1"/>
    <col min="7195" max="7195" width="3.7109375" style="25"/>
    <col min="7196" max="7196" width="5" style="25" bestFit="1" customWidth="1"/>
    <col min="7197" max="7198" width="3.7109375" style="25"/>
    <col min="7199" max="7199" width="6.85546875" style="25" bestFit="1" customWidth="1"/>
    <col min="7200" max="7203" width="3.7109375" style="25"/>
    <col min="7204" max="7204" width="5" style="25" bestFit="1" customWidth="1"/>
    <col min="7205" max="7205" width="3.7109375" style="25"/>
    <col min="7206" max="7206" width="3.28515625" style="25" customWidth="1"/>
    <col min="7207" max="7441" width="3.7109375" style="25"/>
    <col min="7442" max="7442" width="5" style="25" bestFit="1" customWidth="1"/>
    <col min="7443" max="7446" width="3.7109375" style="25"/>
    <col min="7447" max="7447" width="5" style="25" bestFit="1" customWidth="1"/>
    <col min="7448" max="7449" width="3.7109375" style="25"/>
    <col min="7450" max="7450" width="5" style="25" bestFit="1" customWidth="1"/>
    <col min="7451" max="7451" width="3.7109375" style="25"/>
    <col min="7452" max="7452" width="5" style="25" bestFit="1" customWidth="1"/>
    <col min="7453" max="7454" width="3.7109375" style="25"/>
    <col min="7455" max="7455" width="6.85546875" style="25" bestFit="1" customWidth="1"/>
    <col min="7456" max="7459" width="3.7109375" style="25"/>
    <col min="7460" max="7460" width="5" style="25" bestFit="1" customWidth="1"/>
    <col min="7461" max="7461" width="3.7109375" style="25"/>
    <col min="7462" max="7462" width="3.28515625" style="25" customWidth="1"/>
    <col min="7463" max="7697" width="3.7109375" style="25"/>
    <col min="7698" max="7698" width="5" style="25" bestFit="1" customWidth="1"/>
    <col min="7699" max="7702" width="3.7109375" style="25"/>
    <col min="7703" max="7703" width="5" style="25" bestFit="1" customWidth="1"/>
    <col min="7704" max="7705" width="3.7109375" style="25"/>
    <col min="7706" max="7706" width="5" style="25" bestFit="1" customWidth="1"/>
    <col min="7707" max="7707" width="3.7109375" style="25"/>
    <col min="7708" max="7708" width="5" style="25" bestFit="1" customWidth="1"/>
    <col min="7709" max="7710" width="3.7109375" style="25"/>
    <col min="7711" max="7711" width="6.85546875" style="25" bestFit="1" customWidth="1"/>
    <col min="7712" max="7715" width="3.7109375" style="25"/>
    <col min="7716" max="7716" width="5" style="25" bestFit="1" customWidth="1"/>
    <col min="7717" max="7717" width="3.7109375" style="25"/>
    <col min="7718" max="7718" width="3.28515625" style="25" customWidth="1"/>
    <col min="7719" max="7953" width="3.7109375" style="25"/>
    <col min="7954" max="7954" width="5" style="25" bestFit="1" customWidth="1"/>
    <col min="7955" max="7958" width="3.7109375" style="25"/>
    <col min="7959" max="7959" width="5" style="25" bestFit="1" customWidth="1"/>
    <col min="7960" max="7961" width="3.7109375" style="25"/>
    <col min="7962" max="7962" width="5" style="25" bestFit="1" customWidth="1"/>
    <col min="7963" max="7963" width="3.7109375" style="25"/>
    <col min="7964" max="7964" width="5" style="25" bestFit="1" customWidth="1"/>
    <col min="7965" max="7966" width="3.7109375" style="25"/>
    <col min="7967" max="7967" width="6.85546875" style="25" bestFit="1" customWidth="1"/>
    <col min="7968" max="7971" width="3.7109375" style="25"/>
    <col min="7972" max="7972" width="5" style="25" bestFit="1" customWidth="1"/>
    <col min="7973" max="7973" width="3.7109375" style="25"/>
    <col min="7974" max="7974" width="3.28515625" style="25" customWidth="1"/>
    <col min="7975" max="8209" width="3.7109375" style="25"/>
    <col min="8210" max="8210" width="5" style="25" bestFit="1" customWidth="1"/>
    <col min="8211" max="8214" width="3.7109375" style="25"/>
    <col min="8215" max="8215" width="5" style="25" bestFit="1" customWidth="1"/>
    <col min="8216" max="8217" width="3.7109375" style="25"/>
    <col min="8218" max="8218" width="5" style="25" bestFit="1" customWidth="1"/>
    <col min="8219" max="8219" width="3.7109375" style="25"/>
    <col min="8220" max="8220" width="5" style="25" bestFit="1" customWidth="1"/>
    <col min="8221" max="8222" width="3.7109375" style="25"/>
    <col min="8223" max="8223" width="6.85546875" style="25" bestFit="1" customWidth="1"/>
    <col min="8224" max="8227" width="3.7109375" style="25"/>
    <col min="8228" max="8228" width="5" style="25" bestFit="1" customWidth="1"/>
    <col min="8229" max="8229" width="3.7109375" style="25"/>
    <col min="8230" max="8230" width="3.28515625" style="25" customWidth="1"/>
    <col min="8231" max="8465" width="3.7109375" style="25"/>
    <col min="8466" max="8466" width="5" style="25" bestFit="1" customWidth="1"/>
    <col min="8467" max="8470" width="3.7109375" style="25"/>
    <col min="8471" max="8471" width="5" style="25" bestFit="1" customWidth="1"/>
    <col min="8472" max="8473" width="3.7109375" style="25"/>
    <col min="8474" max="8474" width="5" style="25" bestFit="1" customWidth="1"/>
    <col min="8475" max="8475" width="3.7109375" style="25"/>
    <col min="8476" max="8476" width="5" style="25" bestFit="1" customWidth="1"/>
    <col min="8477" max="8478" width="3.7109375" style="25"/>
    <col min="8479" max="8479" width="6.85546875" style="25" bestFit="1" customWidth="1"/>
    <col min="8480" max="8483" width="3.7109375" style="25"/>
    <col min="8484" max="8484" width="5" style="25" bestFit="1" customWidth="1"/>
    <col min="8485" max="8485" width="3.7109375" style="25"/>
    <col min="8486" max="8486" width="3.28515625" style="25" customWidth="1"/>
    <col min="8487" max="8721" width="3.7109375" style="25"/>
    <col min="8722" max="8722" width="5" style="25" bestFit="1" customWidth="1"/>
    <col min="8723" max="8726" width="3.7109375" style="25"/>
    <col min="8727" max="8727" width="5" style="25" bestFit="1" customWidth="1"/>
    <col min="8728" max="8729" width="3.7109375" style="25"/>
    <col min="8730" max="8730" width="5" style="25" bestFit="1" customWidth="1"/>
    <col min="8731" max="8731" width="3.7109375" style="25"/>
    <col min="8732" max="8732" width="5" style="25" bestFit="1" customWidth="1"/>
    <col min="8733" max="8734" width="3.7109375" style="25"/>
    <col min="8735" max="8735" width="6.85546875" style="25" bestFit="1" customWidth="1"/>
    <col min="8736" max="8739" width="3.7109375" style="25"/>
    <col min="8740" max="8740" width="5" style="25" bestFit="1" customWidth="1"/>
    <col min="8741" max="8741" width="3.7109375" style="25"/>
    <col min="8742" max="8742" width="3.28515625" style="25" customWidth="1"/>
    <col min="8743" max="8977" width="3.7109375" style="25"/>
    <col min="8978" max="8978" width="5" style="25" bestFit="1" customWidth="1"/>
    <col min="8979" max="8982" width="3.7109375" style="25"/>
    <col min="8983" max="8983" width="5" style="25" bestFit="1" customWidth="1"/>
    <col min="8984" max="8985" width="3.7109375" style="25"/>
    <col min="8986" max="8986" width="5" style="25" bestFit="1" customWidth="1"/>
    <col min="8987" max="8987" width="3.7109375" style="25"/>
    <col min="8988" max="8988" width="5" style="25" bestFit="1" customWidth="1"/>
    <col min="8989" max="8990" width="3.7109375" style="25"/>
    <col min="8991" max="8991" width="6.85546875" style="25" bestFit="1" customWidth="1"/>
    <col min="8992" max="8995" width="3.7109375" style="25"/>
    <col min="8996" max="8996" width="5" style="25" bestFit="1" customWidth="1"/>
    <col min="8997" max="8997" width="3.7109375" style="25"/>
    <col min="8998" max="8998" width="3.28515625" style="25" customWidth="1"/>
    <col min="8999" max="9233" width="3.7109375" style="25"/>
    <col min="9234" max="9234" width="5" style="25" bestFit="1" customWidth="1"/>
    <col min="9235" max="9238" width="3.7109375" style="25"/>
    <col min="9239" max="9239" width="5" style="25" bestFit="1" customWidth="1"/>
    <col min="9240" max="9241" width="3.7109375" style="25"/>
    <col min="9242" max="9242" width="5" style="25" bestFit="1" customWidth="1"/>
    <col min="9243" max="9243" width="3.7109375" style="25"/>
    <col min="9244" max="9244" width="5" style="25" bestFit="1" customWidth="1"/>
    <col min="9245" max="9246" width="3.7109375" style="25"/>
    <col min="9247" max="9247" width="6.85546875" style="25" bestFit="1" customWidth="1"/>
    <col min="9248" max="9251" width="3.7109375" style="25"/>
    <col min="9252" max="9252" width="5" style="25" bestFit="1" customWidth="1"/>
    <col min="9253" max="9253" width="3.7109375" style="25"/>
    <col min="9254" max="9254" width="3.28515625" style="25" customWidth="1"/>
    <col min="9255" max="9489" width="3.7109375" style="25"/>
    <col min="9490" max="9490" width="5" style="25" bestFit="1" customWidth="1"/>
    <col min="9491" max="9494" width="3.7109375" style="25"/>
    <col min="9495" max="9495" width="5" style="25" bestFit="1" customWidth="1"/>
    <col min="9496" max="9497" width="3.7109375" style="25"/>
    <col min="9498" max="9498" width="5" style="25" bestFit="1" customWidth="1"/>
    <col min="9499" max="9499" width="3.7109375" style="25"/>
    <col min="9500" max="9500" width="5" style="25" bestFit="1" customWidth="1"/>
    <col min="9501" max="9502" width="3.7109375" style="25"/>
    <col min="9503" max="9503" width="6.85546875" style="25" bestFit="1" customWidth="1"/>
    <col min="9504" max="9507" width="3.7109375" style="25"/>
    <col min="9508" max="9508" width="5" style="25" bestFit="1" customWidth="1"/>
    <col min="9509" max="9509" width="3.7109375" style="25"/>
    <col min="9510" max="9510" width="3.28515625" style="25" customWidth="1"/>
    <col min="9511" max="9745" width="3.7109375" style="25"/>
    <col min="9746" max="9746" width="5" style="25" bestFit="1" customWidth="1"/>
    <col min="9747" max="9750" width="3.7109375" style="25"/>
    <col min="9751" max="9751" width="5" style="25" bestFit="1" customWidth="1"/>
    <col min="9752" max="9753" width="3.7109375" style="25"/>
    <col min="9754" max="9754" width="5" style="25" bestFit="1" customWidth="1"/>
    <col min="9755" max="9755" width="3.7109375" style="25"/>
    <col min="9756" max="9756" width="5" style="25" bestFit="1" customWidth="1"/>
    <col min="9757" max="9758" width="3.7109375" style="25"/>
    <col min="9759" max="9759" width="6.85546875" style="25" bestFit="1" customWidth="1"/>
    <col min="9760" max="9763" width="3.7109375" style="25"/>
    <col min="9764" max="9764" width="5" style="25" bestFit="1" customWidth="1"/>
    <col min="9765" max="9765" width="3.7109375" style="25"/>
    <col min="9766" max="9766" width="3.28515625" style="25" customWidth="1"/>
    <col min="9767" max="10001" width="3.7109375" style="25"/>
    <col min="10002" max="10002" width="5" style="25" bestFit="1" customWidth="1"/>
    <col min="10003" max="10006" width="3.7109375" style="25"/>
    <col min="10007" max="10007" width="5" style="25" bestFit="1" customWidth="1"/>
    <col min="10008" max="10009" width="3.7109375" style="25"/>
    <col min="10010" max="10010" width="5" style="25" bestFit="1" customWidth="1"/>
    <col min="10011" max="10011" width="3.7109375" style="25"/>
    <col min="10012" max="10012" width="5" style="25" bestFit="1" customWidth="1"/>
    <col min="10013" max="10014" width="3.7109375" style="25"/>
    <col min="10015" max="10015" width="6.85546875" style="25" bestFit="1" customWidth="1"/>
    <col min="10016" max="10019" width="3.7109375" style="25"/>
    <col min="10020" max="10020" width="5" style="25" bestFit="1" customWidth="1"/>
    <col min="10021" max="10021" width="3.7109375" style="25"/>
    <col min="10022" max="10022" width="3.28515625" style="25" customWidth="1"/>
    <col min="10023" max="10257" width="3.7109375" style="25"/>
    <col min="10258" max="10258" width="5" style="25" bestFit="1" customWidth="1"/>
    <col min="10259" max="10262" width="3.7109375" style="25"/>
    <col min="10263" max="10263" width="5" style="25" bestFit="1" customWidth="1"/>
    <col min="10264" max="10265" width="3.7109375" style="25"/>
    <col min="10266" max="10266" width="5" style="25" bestFit="1" customWidth="1"/>
    <col min="10267" max="10267" width="3.7109375" style="25"/>
    <col min="10268" max="10268" width="5" style="25" bestFit="1" customWidth="1"/>
    <col min="10269" max="10270" width="3.7109375" style="25"/>
    <col min="10271" max="10271" width="6.85546875" style="25" bestFit="1" customWidth="1"/>
    <col min="10272" max="10275" width="3.7109375" style="25"/>
    <col min="10276" max="10276" width="5" style="25" bestFit="1" customWidth="1"/>
    <col min="10277" max="10277" width="3.7109375" style="25"/>
    <col min="10278" max="10278" width="3.28515625" style="25" customWidth="1"/>
    <col min="10279" max="10513" width="3.7109375" style="25"/>
    <col min="10514" max="10514" width="5" style="25" bestFit="1" customWidth="1"/>
    <col min="10515" max="10518" width="3.7109375" style="25"/>
    <col min="10519" max="10519" width="5" style="25" bestFit="1" customWidth="1"/>
    <col min="10520" max="10521" width="3.7109375" style="25"/>
    <col min="10522" max="10522" width="5" style="25" bestFit="1" customWidth="1"/>
    <col min="10523" max="10523" width="3.7109375" style="25"/>
    <col min="10524" max="10524" width="5" style="25" bestFit="1" customWidth="1"/>
    <col min="10525" max="10526" width="3.7109375" style="25"/>
    <col min="10527" max="10527" width="6.85546875" style="25" bestFit="1" customWidth="1"/>
    <col min="10528" max="10531" width="3.7109375" style="25"/>
    <col min="10532" max="10532" width="5" style="25" bestFit="1" customWidth="1"/>
    <col min="10533" max="10533" width="3.7109375" style="25"/>
    <col min="10534" max="10534" width="3.28515625" style="25" customWidth="1"/>
    <col min="10535" max="10769" width="3.7109375" style="25"/>
    <col min="10770" max="10770" width="5" style="25" bestFit="1" customWidth="1"/>
    <col min="10771" max="10774" width="3.7109375" style="25"/>
    <col min="10775" max="10775" width="5" style="25" bestFit="1" customWidth="1"/>
    <col min="10776" max="10777" width="3.7109375" style="25"/>
    <col min="10778" max="10778" width="5" style="25" bestFit="1" customWidth="1"/>
    <col min="10779" max="10779" width="3.7109375" style="25"/>
    <col min="10780" max="10780" width="5" style="25" bestFit="1" customWidth="1"/>
    <col min="10781" max="10782" width="3.7109375" style="25"/>
    <col min="10783" max="10783" width="6.85546875" style="25" bestFit="1" customWidth="1"/>
    <col min="10784" max="10787" width="3.7109375" style="25"/>
    <col min="10788" max="10788" width="5" style="25" bestFit="1" customWidth="1"/>
    <col min="10789" max="10789" width="3.7109375" style="25"/>
    <col min="10790" max="10790" width="3.28515625" style="25" customWidth="1"/>
    <col min="10791" max="11025" width="3.7109375" style="25"/>
    <col min="11026" max="11026" width="5" style="25" bestFit="1" customWidth="1"/>
    <col min="11027" max="11030" width="3.7109375" style="25"/>
    <col min="11031" max="11031" width="5" style="25" bestFit="1" customWidth="1"/>
    <col min="11032" max="11033" width="3.7109375" style="25"/>
    <col min="11034" max="11034" width="5" style="25" bestFit="1" customWidth="1"/>
    <col min="11035" max="11035" width="3.7109375" style="25"/>
    <col min="11036" max="11036" width="5" style="25" bestFit="1" customWidth="1"/>
    <col min="11037" max="11038" width="3.7109375" style="25"/>
    <col min="11039" max="11039" width="6.85546875" style="25" bestFit="1" customWidth="1"/>
    <col min="11040" max="11043" width="3.7109375" style="25"/>
    <col min="11044" max="11044" width="5" style="25" bestFit="1" customWidth="1"/>
    <col min="11045" max="11045" width="3.7109375" style="25"/>
    <col min="11046" max="11046" width="3.28515625" style="25" customWidth="1"/>
    <col min="11047" max="11281" width="3.7109375" style="25"/>
    <col min="11282" max="11282" width="5" style="25" bestFit="1" customWidth="1"/>
    <col min="11283" max="11286" width="3.7109375" style="25"/>
    <col min="11287" max="11287" width="5" style="25" bestFit="1" customWidth="1"/>
    <col min="11288" max="11289" width="3.7109375" style="25"/>
    <col min="11290" max="11290" width="5" style="25" bestFit="1" customWidth="1"/>
    <col min="11291" max="11291" width="3.7109375" style="25"/>
    <col min="11292" max="11292" width="5" style="25" bestFit="1" customWidth="1"/>
    <col min="11293" max="11294" width="3.7109375" style="25"/>
    <col min="11295" max="11295" width="6.85546875" style="25" bestFit="1" customWidth="1"/>
    <col min="11296" max="11299" width="3.7109375" style="25"/>
    <col min="11300" max="11300" width="5" style="25" bestFit="1" customWidth="1"/>
    <col min="11301" max="11301" width="3.7109375" style="25"/>
    <col min="11302" max="11302" width="3.28515625" style="25" customWidth="1"/>
    <col min="11303" max="11537" width="3.7109375" style="25"/>
    <col min="11538" max="11538" width="5" style="25" bestFit="1" customWidth="1"/>
    <col min="11539" max="11542" width="3.7109375" style="25"/>
    <col min="11543" max="11543" width="5" style="25" bestFit="1" customWidth="1"/>
    <col min="11544" max="11545" width="3.7109375" style="25"/>
    <col min="11546" max="11546" width="5" style="25" bestFit="1" customWidth="1"/>
    <col min="11547" max="11547" width="3.7109375" style="25"/>
    <col min="11548" max="11548" width="5" style="25" bestFit="1" customWidth="1"/>
    <col min="11549" max="11550" width="3.7109375" style="25"/>
    <col min="11551" max="11551" width="6.85546875" style="25" bestFit="1" customWidth="1"/>
    <col min="11552" max="11555" width="3.7109375" style="25"/>
    <col min="11556" max="11556" width="5" style="25" bestFit="1" customWidth="1"/>
    <col min="11557" max="11557" width="3.7109375" style="25"/>
    <col min="11558" max="11558" width="3.28515625" style="25" customWidth="1"/>
    <col min="11559" max="11793" width="3.7109375" style="25"/>
    <col min="11794" max="11794" width="5" style="25" bestFit="1" customWidth="1"/>
    <col min="11795" max="11798" width="3.7109375" style="25"/>
    <col min="11799" max="11799" width="5" style="25" bestFit="1" customWidth="1"/>
    <col min="11800" max="11801" width="3.7109375" style="25"/>
    <col min="11802" max="11802" width="5" style="25" bestFit="1" customWidth="1"/>
    <col min="11803" max="11803" width="3.7109375" style="25"/>
    <col min="11804" max="11804" width="5" style="25" bestFit="1" customWidth="1"/>
    <col min="11805" max="11806" width="3.7109375" style="25"/>
    <col min="11807" max="11807" width="6.85546875" style="25" bestFit="1" customWidth="1"/>
    <col min="11808" max="11811" width="3.7109375" style="25"/>
    <col min="11812" max="11812" width="5" style="25" bestFit="1" customWidth="1"/>
    <col min="11813" max="11813" width="3.7109375" style="25"/>
    <col min="11814" max="11814" width="3.28515625" style="25" customWidth="1"/>
    <col min="11815" max="12049" width="3.7109375" style="25"/>
    <col min="12050" max="12050" width="5" style="25" bestFit="1" customWidth="1"/>
    <col min="12051" max="12054" width="3.7109375" style="25"/>
    <col min="12055" max="12055" width="5" style="25" bestFit="1" customWidth="1"/>
    <col min="12056" max="12057" width="3.7109375" style="25"/>
    <col min="12058" max="12058" width="5" style="25" bestFit="1" customWidth="1"/>
    <col min="12059" max="12059" width="3.7109375" style="25"/>
    <col min="12060" max="12060" width="5" style="25" bestFit="1" customWidth="1"/>
    <col min="12061" max="12062" width="3.7109375" style="25"/>
    <col min="12063" max="12063" width="6.85546875" style="25" bestFit="1" customWidth="1"/>
    <col min="12064" max="12067" width="3.7109375" style="25"/>
    <col min="12068" max="12068" width="5" style="25" bestFit="1" customWidth="1"/>
    <col min="12069" max="12069" width="3.7109375" style="25"/>
    <col min="12070" max="12070" width="3.28515625" style="25" customWidth="1"/>
    <col min="12071" max="12305" width="3.7109375" style="25"/>
    <col min="12306" max="12306" width="5" style="25" bestFit="1" customWidth="1"/>
    <col min="12307" max="12310" width="3.7109375" style="25"/>
    <col min="12311" max="12311" width="5" style="25" bestFit="1" customWidth="1"/>
    <col min="12312" max="12313" width="3.7109375" style="25"/>
    <col min="12314" max="12314" width="5" style="25" bestFit="1" customWidth="1"/>
    <col min="12315" max="12315" width="3.7109375" style="25"/>
    <col min="12316" max="12316" width="5" style="25" bestFit="1" customWidth="1"/>
    <col min="12317" max="12318" width="3.7109375" style="25"/>
    <col min="12319" max="12319" width="6.85546875" style="25" bestFit="1" customWidth="1"/>
    <col min="12320" max="12323" width="3.7109375" style="25"/>
    <col min="12324" max="12324" width="5" style="25" bestFit="1" customWidth="1"/>
    <col min="12325" max="12325" width="3.7109375" style="25"/>
    <col min="12326" max="12326" width="3.28515625" style="25" customWidth="1"/>
    <col min="12327" max="12561" width="3.7109375" style="25"/>
    <col min="12562" max="12562" width="5" style="25" bestFit="1" customWidth="1"/>
    <col min="12563" max="12566" width="3.7109375" style="25"/>
    <col min="12567" max="12567" width="5" style="25" bestFit="1" customWidth="1"/>
    <col min="12568" max="12569" width="3.7109375" style="25"/>
    <col min="12570" max="12570" width="5" style="25" bestFit="1" customWidth="1"/>
    <col min="12571" max="12571" width="3.7109375" style="25"/>
    <col min="12572" max="12572" width="5" style="25" bestFit="1" customWidth="1"/>
    <col min="12573" max="12574" width="3.7109375" style="25"/>
    <col min="12575" max="12575" width="6.85546875" style="25" bestFit="1" customWidth="1"/>
    <col min="12576" max="12579" width="3.7109375" style="25"/>
    <col min="12580" max="12580" width="5" style="25" bestFit="1" customWidth="1"/>
    <col min="12581" max="12581" width="3.7109375" style="25"/>
    <col min="12582" max="12582" width="3.28515625" style="25" customWidth="1"/>
    <col min="12583" max="12817" width="3.7109375" style="25"/>
    <col min="12818" max="12818" width="5" style="25" bestFit="1" customWidth="1"/>
    <col min="12819" max="12822" width="3.7109375" style="25"/>
    <col min="12823" max="12823" width="5" style="25" bestFit="1" customWidth="1"/>
    <col min="12824" max="12825" width="3.7109375" style="25"/>
    <col min="12826" max="12826" width="5" style="25" bestFit="1" customWidth="1"/>
    <col min="12827" max="12827" width="3.7109375" style="25"/>
    <col min="12828" max="12828" width="5" style="25" bestFit="1" customWidth="1"/>
    <col min="12829" max="12830" width="3.7109375" style="25"/>
    <col min="12831" max="12831" width="6.85546875" style="25" bestFit="1" customWidth="1"/>
    <col min="12832" max="12835" width="3.7109375" style="25"/>
    <col min="12836" max="12836" width="5" style="25" bestFit="1" customWidth="1"/>
    <col min="12837" max="12837" width="3.7109375" style="25"/>
    <col min="12838" max="12838" width="3.28515625" style="25" customWidth="1"/>
    <col min="12839" max="13073" width="3.7109375" style="25"/>
    <col min="13074" max="13074" width="5" style="25" bestFit="1" customWidth="1"/>
    <col min="13075" max="13078" width="3.7109375" style="25"/>
    <col min="13079" max="13079" width="5" style="25" bestFit="1" customWidth="1"/>
    <col min="13080" max="13081" width="3.7109375" style="25"/>
    <col min="13082" max="13082" width="5" style="25" bestFit="1" customWidth="1"/>
    <col min="13083" max="13083" width="3.7109375" style="25"/>
    <col min="13084" max="13084" width="5" style="25" bestFit="1" customWidth="1"/>
    <col min="13085" max="13086" width="3.7109375" style="25"/>
    <col min="13087" max="13087" width="6.85546875" style="25" bestFit="1" customWidth="1"/>
    <col min="13088" max="13091" width="3.7109375" style="25"/>
    <col min="13092" max="13092" width="5" style="25" bestFit="1" customWidth="1"/>
    <col min="13093" max="13093" width="3.7109375" style="25"/>
    <col min="13094" max="13094" width="3.28515625" style="25" customWidth="1"/>
    <col min="13095" max="13329" width="3.7109375" style="25"/>
    <col min="13330" max="13330" width="5" style="25" bestFit="1" customWidth="1"/>
    <col min="13331" max="13334" width="3.7109375" style="25"/>
    <col min="13335" max="13335" width="5" style="25" bestFit="1" customWidth="1"/>
    <col min="13336" max="13337" width="3.7109375" style="25"/>
    <col min="13338" max="13338" width="5" style="25" bestFit="1" customWidth="1"/>
    <col min="13339" max="13339" width="3.7109375" style="25"/>
    <col min="13340" max="13340" width="5" style="25" bestFit="1" customWidth="1"/>
    <col min="13341" max="13342" width="3.7109375" style="25"/>
    <col min="13343" max="13343" width="6.85546875" style="25" bestFit="1" customWidth="1"/>
    <col min="13344" max="13347" width="3.7109375" style="25"/>
    <col min="13348" max="13348" width="5" style="25" bestFit="1" customWidth="1"/>
    <col min="13349" max="13349" width="3.7109375" style="25"/>
    <col min="13350" max="13350" width="3.28515625" style="25" customWidth="1"/>
    <col min="13351" max="13585" width="3.7109375" style="25"/>
    <col min="13586" max="13586" width="5" style="25" bestFit="1" customWidth="1"/>
    <col min="13587" max="13590" width="3.7109375" style="25"/>
    <col min="13591" max="13591" width="5" style="25" bestFit="1" customWidth="1"/>
    <col min="13592" max="13593" width="3.7109375" style="25"/>
    <col min="13594" max="13594" width="5" style="25" bestFit="1" customWidth="1"/>
    <col min="13595" max="13595" width="3.7109375" style="25"/>
    <col min="13596" max="13596" width="5" style="25" bestFit="1" customWidth="1"/>
    <col min="13597" max="13598" width="3.7109375" style="25"/>
    <col min="13599" max="13599" width="6.85546875" style="25" bestFit="1" customWidth="1"/>
    <col min="13600" max="13603" width="3.7109375" style="25"/>
    <col min="13604" max="13604" width="5" style="25" bestFit="1" customWidth="1"/>
    <col min="13605" max="13605" width="3.7109375" style="25"/>
    <col min="13606" max="13606" width="3.28515625" style="25" customWidth="1"/>
    <col min="13607" max="13841" width="3.7109375" style="25"/>
    <col min="13842" max="13842" width="5" style="25" bestFit="1" customWidth="1"/>
    <col min="13843" max="13846" width="3.7109375" style="25"/>
    <col min="13847" max="13847" width="5" style="25" bestFit="1" customWidth="1"/>
    <col min="13848" max="13849" width="3.7109375" style="25"/>
    <col min="13850" max="13850" width="5" style="25" bestFit="1" customWidth="1"/>
    <col min="13851" max="13851" width="3.7109375" style="25"/>
    <col min="13852" max="13852" width="5" style="25" bestFit="1" customWidth="1"/>
    <col min="13853" max="13854" width="3.7109375" style="25"/>
    <col min="13855" max="13855" width="6.85546875" style="25" bestFit="1" customWidth="1"/>
    <col min="13856" max="13859" width="3.7109375" style="25"/>
    <col min="13860" max="13860" width="5" style="25" bestFit="1" customWidth="1"/>
    <col min="13861" max="13861" width="3.7109375" style="25"/>
    <col min="13862" max="13862" width="3.28515625" style="25" customWidth="1"/>
    <col min="13863" max="14097" width="3.7109375" style="25"/>
    <col min="14098" max="14098" width="5" style="25" bestFit="1" customWidth="1"/>
    <col min="14099" max="14102" width="3.7109375" style="25"/>
    <col min="14103" max="14103" width="5" style="25" bestFit="1" customWidth="1"/>
    <col min="14104" max="14105" width="3.7109375" style="25"/>
    <col min="14106" max="14106" width="5" style="25" bestFit="1" customWidth="1"/>
    <col min="14107" max="14107" width="3.7109375" style="25"/>
    <col min="14108" max="14108" width="5" style="25" bestFit="1" customWidth="1"/>
    <col min="14109" max="14110" width="3.7109375" style="25"/>
    <col min="14111" max="14111" width="6.85546875" style="25" bestFit="1" customWidth="1"/>
    <col min="14112" max="14115" width="3.7109375" style="25"/>
    <col min="14116" max="14116" width="5" style="25" bestFit="1" customWidth="1"/>
    <col min="14117" max="14117" width="3.7109375" style="25"/>
    <col min="14118" max="14118" width="3.28515625" style="25" customWidth="1"/>
    <col min="14119" max="14353" width="3.7109375" style="25"/>
    <col min="14354" max="14354" width="5" style="25" bestFit="1" customWidth="1"/>
    <col min="14355" max="14358" width="3.7109375" style="25"/>
    <col min="14359" max="14359" width="5" style="25" bestFit="1" customWidth="1"/>
    <col min="14360" max="14361" width="3.7109375" style="25"/>
    <col min="14362" max="14362" width="5" style="25" bestFit="1" customWidth="1"/>
    <col min="14363" max="14363" width="3.7109375" style="25"/>
    <col min="14364" max="14364" width="5" style="25" bestFit="1" customWidth="1"/>
    <col min="14365" max="14366" width="3.7109375" style="25"/>
    <col min="14367" max="14367" width="6.85546875" style="25" bestFit="1" customWidth="1"/>
    <col min="14368" max="14371" width="3.7109375" style="25"/>
    <col min="14372" max="14372" width="5" style="25" bestFit="1" customWidth="1"/>
    <col min="14373" max="14373" width="3.7109375" style="25"/>
    <col min="14374" max="14374" width="3.28515625" style="25" customWidth="1"/>
    <col min="14375" max="14609" width="3.7109375" style="25"/>
    <col min="14610" max="14610" width="5" style="25" bestFit="1" customWidth="1"/>
    <col min="14611" max="14614" width="3.7109375" style="25"/>
    <col min="14615" max="14615" width="5" style="25" bestFit="1" customWidth="1"/>
    <col min="14616" max="14617" width="3.7109375" style="25"/>
    <col min="14618" max="14618" width="5" style="25" bestFit="1" customWidth="1"/>
    <col min="14619" max="14619" width="3.7109375" style="25"/>
    <col min="14620" max="14620" width="5" style="25" bestFit="1" customWidth="1"/>
    <col min="14621" max="14622" width="3.7109375" style="25"/>
    <col min="14623" max="14623" width="6.85546875" style="25" bestFit="1" customWidth="1"/>
    <col min="14624" max="14627" width="3.7109375" style="25"/>
    <col min="14628" max="14628" width="5" style="25" bestFit="1" customWidth="1"/>
    <col min="14629" max="14629" width="3.7109375" style="25"/>
    <col min="14630" max="14630" width="3.28515625" style="25" customWidth="1"/>
    <col min="14631" max="14865" width="3.7109375" style="25"/>
    <col min="14866" max="14866" width="5" style="25" bestFit="1" customWidth="1"/>
    <col min="14867" max="14870" width="3.7109375" style="25"/>
    <col min="14871" max="14871" width="5" style="25" bestFit="1" customWidth="1"/>
    <col min="14872" max="14873" width="3.7109375" style="25"/>
    <col min="14874" max="14874" width="5" style="25" bestFit="1" customWidth="1"/>
    <col min="14875" max="14875" width="3.7109375" style="25"/>
    <col min="14876" max="14876" width="5" style="25" bestFit="1" customWidth="1"/>
    <col min="14877" max="14878" width="3.7109375" style="25"/>
    <col min="14879" max="14879" width="6.85546875" style="25" bestFit="1" customWidth="1"/>
    <col min="14880" max="14883" width="3.7109375" style="25"/>
    <col min="14884" max="14884" width="5" style="25" bestFit="1" customWidth="1"/>
    <col min="14885" max="14885" width="3.7109375" style="25"/>
    <col min="14886" max="14886" width="3.28515625" style="25" customWidth="1"/>
    <col min="14887" max="15121" width="3.7109375" style="25"/>
    <col min="15122" max="15122" width="5" style="25" bestFit="1" customWidth="1"/>
    <col min="15123" max="15126" width="3.7109375" style="25"/>
    <col min="15127" max="15127" width="5" style="25" bestFit="1" customWidth="1"/>
    <col min="15128" max="15129" width="3.7109375" style="25"/>
    <col min="15130" max="15130" width="5" style="25" bestFit="1" customWidth="1"/>
    <col min="15131" max="15131" width="3.7109375" style="25"/>
    <col min="15132" max="15132" width="5" style="25" bestFit="1" customWidth="1"/>
    <col min="15133" max="15134" width="3.7109375" style="25"/>
    <col min="15135" max="15135" width="6.85546875" style="25" bestFit="1" customWidth="1"/>
    <col min="15136" max="15139" width="3.7109375" style="25"/>
    <col min="15140" max="15140" width="5" style="25" bestFit="1" customWidth="1"/>
    <col min="15141" max="15141" width="3.7109375" style="25"/>
    <col min="15142" max="15142" width="3.28515625" style="25" customWidth="1"/>
    <col min="15143" max="15377" width="3.7109375" style="25"/>
    <col min="15378" max="15378" width="5" style="25" bestFit="1" customWidth="1"/>
    <col min="15379" max="15382" width="3.7109375" style="25"/>
    <col min="15383" max="15383" width="5" style="25" bestFit="1" customWidth="1"/>
    <col min="15384" max="15385" width="3.7109375" style="25"/>
    <col min="15386" max="15386" width="5" style="25" bestFit="1" customWidth="1"/>
    <col min="15387" max="15387" width="3.7109375" style="25"/>
    <col min="15388" max="15388" width="5" style="25" bestFit="1" customWidth="1"/>
    <col min="15389" max="15390" width="3.7109375" style="25"/>
    <col min="15391" max="15391" width="6.85546875" style="25" bestFit="1" customWidth="1"/>
    <col min="15392" max="15395" width="3.7109375" style="25"/>
    <col min="15396" max="15396" width="5" style="25" bestFit="1" customWidth="1"/>
    <col min="15397" max="15397" width="3.7109375" style="25"/>
    <col min="15398" max="15398" width="3.28515625" style="25" customWidth="1"/>
    <col min="15399" max="15633" width="3.7109375" style="25"/>
    <col min="15634" max="15634" width="5" style="25" bestFit="1" customWidth="1"/>
    <col min="15635" max="15638" width="3.7109375" style="25"/>
    <col min="15639" max="15639" width="5" style="25" bestFit="1" customWidth="1"/>
    <col min="15640" max="15641" width="3.7109375" style="25"/>
    <col min="15642" max="15642" width="5" style="25" bestFit="1" customWidth="1"/>
    <col min="15643" max="15643" width="3.7109375" style="25"/>
    <col min="15644" max="15644" width="5" style="25" bestFit="1" customWidth="1"/>
    <col min="15645" max="15646" width="3.7109375" style="25"/>
    <col min="15647" max="15647" width="6.85546875" style="25" bestFit="1" customWidth="1"/>
    <col min="15648" max="15651" width="3.7109375" style="25"/>
    <col min="15652" max="15652" width="5" style="25" bestFit="1" customWidth="1"/>
    <col min="15653" max="15653" width="3.7109375" style="25"/>
    <col min="15654" max="15654" width="3.28515625" style="25" customWidth="1"/>
    <col min="15655" max="15889" width="3.7109375" style="25"/>
    <col min="15890" max="15890" width="5" style="25" bestFit="1" customWidth="1"/>
    <col min="15891" max="15894" width="3.7109375" style="25"/>
    <col min="15895" max="15895" width="5" style="25" bestFit="1" customWidth="1"/>
    <col min="15896" max="15897" width="3.7109375" style="25"/>
    <col min="15898" max="15898" width="5" style="25" bestFit="1" customWidth="1"/>
    <col min="15899" max="15899" width="3.7109375" style="25"/>
    <col min="15900" max="15900" width="5" style="25" bestFit="1" customWidth="1"/>
    <col min="15901" max="15902" width="3.7109375" style="25"/>
    <col min="15903" max="15903" width="6.85546875" style="25" bestFit="1" customWidth="1"/>
    <col min="15904" max="15907" width="3.7109375" style="25"/>
    <col min="15908" max="15908" width="5" style="25" bestFit="1" customWidth="1"/>
    <col min="15909" max="15909" width="3.7109375" style="25"/>
    <col min="15910" max="15910" width="3.28515625" style="25" customWidth="1"/>
    <col min="15911" max="16145" width="3.7109375" style="25"/>
    <col min="16146" max="16146" width="5" style="25" bestFit="1" customWidth="1"/>
    <col min="16147" max="16150" width="3.7109375" style="25"/>
    <col min="16151" max="16151" width="5" style="25" bestFit="1" customWidth="1"/>
    <col min="16152" max="16153" width="3.7109375" style="25"/>
    <col min="16154" max="16154" width="5" style="25" bestFit="1" customWidth="1"/>
    <col min="16155" max="16155" width="3.7109375" style="25"/>
    <col min="16156" max="16156" width="5" style="25" bestFit="1" customWidth="1"/>
    <col min="16157" max="16158" width="3.7109375" style="25"/>
    <col min="16159" max="16159" width="6.85546875" style="25" bestFit="1" customWidth="1"/>
    <col min="16160" max="16163" width="3.7109375" style="25"/>
    <col min="16164" max="16164" width="5" style="25" bestFit="1" customWidth="1"/>
    <col min="16165" max="16165" width="3.7109375" style="25"/>
    <col min="16166" max="16166" width="3.28515625" style="25" customWidth="1"/>
    <col min="16167" max="16384" width="3.7109375" style="25"/>
  </cols>
  <sheetData>
    <row r="1" spans="2:42" ht="18" customHeight="1" x14ac:dyDescent="0.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2:42" ht="18" customHeight="1" x14ac:dyDescent="0.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2:42" ht="18" customHeight="1" x14ac:dyDescent="0.25">
      <c r="B3" s="187" t="s">
        <v>199</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row>
    <row r="4" spans="2:42" ht="18" customHeight="1" x14ac:dyDescent="0.25">
      <c r="B4" s="187" t="s">
        <v>95</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row>
    <row r="5" spans="2:42" ht="15" customHeight="1" x14ac:dyDescent="0.25">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row>
    <row r="6" spans="2:42" ht="18" customHeight="1" x14ac:dyDescent="0.25">
      <c r="B6" s="188" t="s">
        <v>96</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28"/>
      <c r="AM6" s="28"/>
      <c r="AN6" s="28"/>
      <c r="AO6" s="28"/>
      <c r="AP6" s="28"/>
    </row>
    <row r="7" spans="2:42" ht="18" customHeight="1" x14ac:dyDescent="0.25">
      <c r="B7" s="189" t="s">
        <v>30</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25"/>
      <c r="AM7" s="32" t="s">
        <v>34</v>
      </c>
      <c r="AN7" s="33" t="s">
        <v>35</v>
      </c>
      <c r="AO7" s="33" t="s">
        <v>36</v>
      </c>
      <c r="AP7" s="33" t="s">
        <v>37</v>
      </c>
    </row>
    <row r="8" spans="2:42" ht="18" customHeight="1" x14ac:dyDescent="0.25">
      <c r="B8" s="272" t="s">
        <v>179</v>
      </c>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3" t="s">
        <v>80</v>
      </c>
      <c r="AE8" s="273"/>
      <c r="AF8" s="274"/>
      <c r="AG8" s="274"/>
      <c r="AH8" s="273" t="s">
        <v>81</v>
      </c>
      <c r="AI8" s="273"/>
      <c r="AJ8" s="275"/>
      <c r="AK8" s="275"/>
      <c r="AL8" s="28"/>
      <c r="AM8" s="45" t="s">
        <v>51</v>
      </c>
      <c r="AN8" s="46"/>
      <c r="AO8" s="46"/>
      <c r="AP8" s="46"/>
    </row>
    <row r="9" spans="2:42" ht="15" customHeight="1" thickBot="1" x14ac:dyDescent="0.3">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76"/>
      <c r="AN9" s="28"/>
      <c r="AO9" s="28"/>
      <c r="AP9" s="28"/>
    </row>
    <row r="10" spans="2:42" ht="18" customHeight="1" x14ac:dyDescent="0.25">
      <c r="B10" s="28"/>
      <c r="C10" s="28"/>
      <c r="D10" s="28"/>
      <c r="E10" s="247" t="s">
        <v>62</v>
      </c>
      <c r="F10" s="248"/>
      <c r="G10" s="248"/>
      <c r="H10" s="248"/>
      <c r="I10" s="248"/>
      <c r="J10" s="248"/>
      <c r="K10" s="248"/>
      <c r="L10" s="248"/>
      <c r="M10" s="248"/>
      <c r="N10" s="248"/>
      <c r="O10" s="248"/>
      <c r="P10" s="248"/>
      <c r="Q10" s="248"/>
      <c r="R10" s="248"/>
      <c r="S10" s="248"/>
      <c r="T10" s="248"/>
      <c r="U10" s="248"/>
      <c r="V10" s="248"/>
      <c r="W10" s="248"/>
      <c r="X10" s="248"/>
      <c r="Y10" s="248"/>
      <c r="Z10" s="248"/>
      <c r="AA10" s="248"/>
      <c r="AB10" s="249"/>
      <c r="AC10" s="28"/>
      <c r="AD10" s="28"/>
      <c r="AE10" s="28"/>
      <c r="AF10" s="28"/>
      <c r="AG10" s="28"/>
      <c r="AH10" s="28"/>
      <c r="AI10" s="28"/>
      <c r="AJ10" s="28"/>
      <c r="AK10" s="28"/>
      <c r="AL10" s="28"/>
      <c r="AM10" s="76"/>
      <c r="AN10" s="28"/>
      <c r="AO10" s="28"/>
      <c r="AP10" s="28"/>
    </row>
    <row r="11" spans="2:42" ht="18" customHeight="1" x14ac:dyDescent="0.25">
      <c r="B11" s="28"/>
      <c r="C11" s="28"/>
      <c r="D11" s="28"/>
      <c r="E11" s="250" t="s">
        <v>63</v>
      </c>
      <c r="F11" s="214"/>
      <c r="G11" s="214"/>
      <c r="H11" s="214"/>
      <c r="I11" s="214"/>
      <c r="J11" s="214"/>
      <c r="K11" s="214" t="s">
        <v>64</v>
      </c>
      <c r="L11" s="214"/>
      <c r="M11" s="214"/>
      <c r="N11" s="214" t="s">
        <v>65</v>
      </c>
      <c r="O11" s="214"/>
      <c r="P11" s="214"/>
      <c r="Q11" s="214" t="s">
        <v>66</v>
      </c>
      <c r="R11" s="214"/>
      <c r="S11" s="214"/>
      <c r="T11" s="214" t="s">
        <v>67</v>
      </c>
      <c r="U11" s="214"/>
      <c r="V11" s="214"/>
      <c r="W11" s="214" t="s">
        <v>68</v>
      </c>
      <c r="X11" s="214"/>
      <c r="Y11" s="214"/>
      <c r="Z11" s="252" t="s">
        <v>68</v>
      </c>
      <c r="AA11" s="253"/>
      <c r="AB11" s="254"/>
      <c r="AC11" s="28"/>
      <c r="AD11" s="28"/>
      <c r="AE11" s="28"/>
      <c r="AF11" s="28"/>
      <c r="AG11" s="28"/>
      <c r="AH11" s="28"/>
      <c r="AI11" s="28"/>
      <c r="AJ11" s="28"/>
      <c r="AK11" s="28"/>
      <c r="AL11" s="28"/>
      <c r="AM11" s="76"/>
      <c r="AN11" s="28"/>
      <c r="AO11" s="28"/>
      <c r="AP11" s="28"/>
    </row>
    <row r="12" spans="2:42" ht="18" customHeight="1" x14ac:dyDescent="0.25">
      <c r="B12" s="28"/>
      <c r="C12" s="28"/>
      <c r="D12" s="28"/>
      <c r="E12" s="251"/>
      <c r="F12" s="215"/>
      <c r="G12" s="215"/>
      <c r="H12" s="215"/>
      <c r="I12" s="215"/>
      <c r="J12" s="215"/>
      <c r="K12" s="215"/>
      <c r="L12" s="215"/>
      <c r="M12" s="215"/>
      <c r="N12" s="215" t="s">
        <v>64</v>
      </c>
      <c r="O12" s="215"/>
      <c r="P12" s="215"/>
      <c r="Q12" s="215" t="s">
        <v>69</v>
      </c>
      <c r="R12" s="215"/>
      <c r="S12" s="215"/>
      <c r="T12" s="215"/>
      <c r="U12" s="215"/>
      <c r="V12" s="215"/>
      <c r="W12" s="215" t="s">
        <v>70</v>
      </c>
      <c r="X12" s="215"/>
      <c r="Y12" s="215"/>
      <c r="Z12" s="255" t="s">
        <v>70</v>
      </c>
      <c r="AA12" s="256"/>
      <c r="AB12" s="257"/>
      <c r="AC12" s="28"/>
      <c r="AD12" s="28"/>
      <c r="AE12" s="28"/>
      <c r="AF12" s="28"/>
      <c r="AG12" s="28"/>
      <c r="AH12" s="28"/>
      <c r="AI12" s="28"/>
      <c r="AJ12" s="28"/>
      <c r="AK12" s="28"/>
      <c r="AL12" s="28"/>
      <c r="AM12" s="76"/>
      <c r="AN12" s="28"/>
      <c r="AO12" s="28"/>
      <c r="AP12" s="28"/>
    </row>
    <row r="13" spans="2:42" ht="18" customHeight="1" x14ac:dyDescent="0.25">
      <c r="B13" s="28"/>
      <c r="C13" s="28"/>
      <c r="D13" s="28"/>
      <c r="E13" s="276" t="s">
        <v>72</v>
      </c>
      <c r="F13" s="216"/>
      <c r="G13" s="216"/>
      <c r="H13" s="216"/>
      <c r="I13" s="216"/>
      <c r="J13" s="216"/>
      <c r="K13" s="217">
        <f>AN8</f>
        <v>0</v>
      </c>
      <c r="L13" s="217"/>
      <c r="M13" s="217"/>
      <c r="N13" s="217">
        <f>AO8</f>
        <v>0</v>
      </c>
      <c r="O13" s="217"/>
      <c r="P13" s="217"/>
      <c r="Q13" s="217">
        <f>AP8</f>
        <v>0</v>
      </c>
      <c r="R13" s="217"/>
      <c r="S13" s="217"/>
      <c r="T13" s="217">
        <v>1</v>
      </c>
      <c r="U13" s="217"/>
      <c r="V13" s="217"/>
      <c r="W13" s="217">
        <f>K13*100/T13</f>
        <v>0</v>
      </c>
      <c r="X13" s="217"/>
      <c r="Y13" s="217"/>
      <c r="Z13" s="218">
        <f>W13/100*70</f>
        <v>0</v>
      </c>
      <c r="AA13" s="219"/>
      <c r="AB13" s="277"/>
      <c r="AC13" s="28"/>
      <c r="AD13" s="28"/>
      <c r="AE13" s="28"/>
      <c r="AF13" s="28"/>
      <c r="AG13" s="28"/>
      <c r="AH13" s="28"/>
      <c r="AI13" s="28"/>
      <c r="AJ13" s="28"/>
      <c r="AK13" s="28"/>
      <c r="AL13" s="28"/>
      <c r="AM13" s="76"/>
      <c r="AN13" s="28"/>
      <c r="AO13" s="28"/>
      <c r="AP13" s="28"/>
    </row>
    <row r="14" spans="2:42" ht="18" customHeight="1" x14ac:dyDescent="0.25">
      <c r="B14" s="28"/>
      <c r="C14" s="28"/>
      <c r="D14" s="28"/>
      <c r="E14" s="276" t="s">
        <v>73</v>
      </c>
      <c r="F14" s="216"/>
      <c r="G14" s="216"/>
      <c r="H14" s="216"/>
      <c r="I14" s="216"/>
      <c r="J14" s="216"/>
      <c r="K14" s="217">
        <v>0</v>
      </c>
      <c r="L14" s="217"/>
      <c r="M14" s="217"/>
      <c r="N14" s="217">
        <v>0</v>
      </c>
      <c r="O14" s="217"/>
      <c r="P14" s="217"/>
      <c r="Q14" s="217">
        <v>0</v>
      </c>
      <c r="R14" s="217"/>
      <c r="S14" s="217"/>
      <c r="T14" s="217">
        <v>0</v>
      </c>
      <c r="U14" s="217"/>
      <c r="V14" s="217"/>
      <c r="W14" s="217">
        <v>0</v>
      </c>
      <c r="X14" s="217"/>
      <c r="Y14" s="217"/>
      <c r="Z14" s="278">
        <v>20</v>
      </c>
      <c r="AA14" s="279"/>
      <c r="AB14" s="280"/>
      <c r="AC14" s="28"/>
      <c r="AD14" s="28"/>
      <c r="AE14" s="28"/>
      <c r="AF14" s="28"/>
      <c r="AG14" s="28"/>
      <c r="AH14" s="28"/>
      <c r="AI14" s="28"/>
      <c r="AJ14" s="28"/>
      <c r="AK14" s="28"/>
      <c r="AL14" s="28"/>
      <c r="AM14" s="76"/>
      <c r="AN14" s="28"/>
      <c r="AO14" s="28"/>
      <c r="AP14" s="28"/>
    </row>
    <row r="15" spans="2:42" ht="18" customHeight="1" x14ac:dyDescent="0.25">
      <c r="B15" s="28"/>
      <c r="C15" s="28"/>
      <c r="D15" s="28"/>
      <c r="E15" s="276" t="s">
        <v>74</v>
      </c>
      <c r="F15" s="216"/>
      <c r="G15" s="216"/>
      <c r="H15" s="216"/>
      <c r="I15" s="216"/>
      <c r="J15" s="216"/>
      <c r="K15" s="217">
        <v>0</v>
      </c>
      <c r="L15" s="217"/>
      <c r="M15" s="217"/>
      <c r="N15" s="217">
        <v>0</v>
      </c>
      <c r="O15" s="217"/>
      <c r="P15" s="217"/>
      <c r="Q15" s="217">
        <v>0</v>
      </c>
      <c r="R15" s="217"/>
      <c r="S15" s="217"/>
      <c r="T15" s="217">
        <v>0</v>
      </c>
      <c r="U15" s="217"/>
      <c r="V15" s="217"/>
      <c r="W15" s="217">
        <v>0</v>
      </c>
      <c r="X15" s="217"/>
      <c r="Y15" s="217"/>
      <c r="Z15" s="218">
        <v>10</v>
      </c>
      <c r="AA15" s="219"/>
      <c r="AB15" s="277"/>
      <c r="AC15" s="28"/>
      <c r="AD15" s="28"/>
      <c r="AE15" s="28"/>
      <c r="AF15" s="28"/>
      <c r="AG15" s="28"/>
      <c r="AH15" s="28"/>
      <c r="AI15" s="28"/>
      <c r="AJ15" s="28"/>
      <c r="AK15" s="28"/>
      <c r="AL15" s="28"/>
      <c r="AM15" s="76"/>
      <c r="AN15" s="28"/>
      <c r="AO15" s="28"/>
      <c r="AP15" s="28"/>
    </row>
    <row r="16" spans="2:42" ht="18" customHeight="1" thickBot="1" x14ac:dyDescent="0.3">
      <c r="B16" s="28"/>
      <c r="C16" s="28"/>
      <c r="D16" s="28"/>
      <c r="E16" s="284" t="s">
        <v>67</v>
      </c>
      <c r="F16" s="285"/>
      <c r="G16" s="285"/>
      <c r="H16" s="285"/>
      <c r="I16" s="285"/>
      <c r="J16" s="285"/>
      <c r="K16" s="285">
        <f>SUM(K13:M15)</f>
        <v>0</v>
      </c>
      <c r="L16" s="285"/>
      <c r="M16" s="285"/>
      <c r="N16" s="285">
        <f>SUM(N13:P15)</f>
        <v>0</v>
      </c>
      <c r="O16" s="285"/>
      <c r="P16" s="285"/>
      <c r="Q16" s="285">
        <f>SUM(Q13:S15)</f>
        <v>0</v>
      </c>
      <c r="R16" s="285"/>
      <c r="S16" s="285"/>
      <c r="T16" s="285">
        <f>SUM(T13:V15)</f>
        <v>1</v>
      </c>
      <c r="U16" s="285"/>
      <c r="V16" s="285"/>
      <c r="W16" s="286">
        <f>K16*100/T16</f>
        <v>0</v>
      </c>
      <c r="X16" s="286"/>
      <c r="Y16" s="286"/>
      <c r="Z16" s="243">
        <f>SUM(Z13:Z15)</f>
        <v>30</v>
      </c>
      <c r="AA16" s="244"/>
      <c r="AB16" s="245"/>
      <c r="AC16" s="28"/>
      <c r="AD16" s="28"/>
      <c r="AE16" s="28"/>
      <c r="AF16" s="28"/>
      <c r="AG16" s="28"/>
      <c r="AH16" s="28"/>
      <c r="AI16" s="28"/>
      <c r="AJ16" s="28"/>
      <c r="AK16" s="28"/>
      <c r="AL16" s="28"/>
      <c r="AM16" s="76"/>
      <c r="AN16" s="28"/>
      <c r="AO16" s="28"/>
      <c r="AP16" s="28"/>
    </row>
    <row r="17" spans="2:42" ht="15" customHeight="1" x14ac:dyDescent="0.25">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76"/>
      <c r="AN17" s="28"/>
      <c r="AO17" s="28"/>
      <c r="AP17" s="28"/>
    </row>
    <row r="18" spans="2:42" ht="18" customHeight="1" x14ac:dyDescent="0.25">
      <c r="B18" s="188" t="s">
        <v>97</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27"/>
      <c r="AM18" s="55"/>
      <c r="AN18" s="27"/>
      <c r="AO18" s="27"/>
      <c r="AP18" s="27"/>
    </row>
    <row r="19" spans="2:42" ht="41.25" customHeight="1" x14ac:dyDescent="0.25">
      <c r="B19" s="225" t="s">
        <v>98</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8"/>
    </row>
    <row r="20" spans="2:42" ht="15" customHeight="1" x14ac:dyDescent="0.25">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39"/>
    </row>
    <row r="21" spans="2:42" ht="33" customHeight="1" x14ac:dyDescent="0.25">
      <c r="B21" s="281" t="s">
        <v>99</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E21" s="77"/>
      <c r="AF21" s="78"/>
      <c r="AG21" s="78"/>
      <c r="AH21" s="79"/>
      <c r="AI21" s="79"/>
      <c r="AJ21" s="78"/>
      <c r="AK21" s="78"/>
      <c r="AL21" s="74"/>
      <c r="AM21" s="39"/>
    </row>
    <row r="22" spans="2:42" ht="24.75" customHeight="1" x14ac:dyDescent="0.25">
      <c r="B22" s="282" t="s">
        <v>100</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80"/>
      <c r="AB22" s="80"/>
      <c r="AC22" s="80"/>
      <c r="AE22" s="77"/>
      <c r="AF22" s="81"/>
      <c r="AG22" s="81"/>
      <c r="AH22" s="82"/>
      <c r="AI22" s="82"/>
      <c r="AJ22" s="81"/>
      <c r="AK22" s="81"/>
      <c r="AL22" s="74"/>
      <c r="AM22" s="32" t="s">
        <v>34</v>
      </c>
      <c r="AN22" s="33" t="s">
        <v>35</v>
      </c>
      <c r="AO22" s="33" t="s">
        <v>36</v>
      </c>
      <c r="AP22" s="33" t="s">
        <v>37</v>
      </c>
    </row>
    <row r="23" spans="2:42" ht="18" customHeight="1" x14ac:dyDescent="0.25">
      <c r="B23" s="58" t="s">
        <v>101</v>
      </c>
      <c r="C23" s="58"/>
      <c r="D23" s="58"/>
      <c r="E23" s="58"/>
      <c r="F23" s="58"/>
      <c r="G23" s="58"/>
      <c r="H23" s="58"/>
      <c r="I23" s="58"/>
      <c r="J23" s="58"/>
      <c r="K23" s="58"/>
      <c r="L23" s="58"/>
      <c r="M23" s="58"/>
      <c r="N23" s="58"/>
      <c r="O23" s="58"/>
      <c r="P23" s="58"/>
      <c r="Q23" s="58"/>
      <c r="R23" s="50"/>
      <c r="S23" s="83"/>
      <c r="T23" s="84"/>
      <c r="U23" s="283" t="s">
        <v>102</v>
      </c>
      <c r="V23" s="283"/>
      <c r="W23" s="283"/>
      <c r="X23" s="283"/>
      <c r="Y23" s="283"/>
      <c r="Z23" s="283"/>
      <c r="AA23" s="85"/>
      <c r="AB23" s="86"/>
      <c r="AC23" s="86"/>
      <c r="AD23" s="87"/>
      <c r="AE23" s="88" t="s">
        <v>80</v>
      </c>
      <c r="AF23" s="275"/>
      <c r="AG23" s="275"/>
      <c r="AH23" s="273" t="s">
        <v>81</v>
      </c>
      <c r="AI23" s="273"/>
      <c r="AJ23" s="275"/>
      <c r="AK23" s="275"/>
      <c r="AL23" s="74"/>
      <c r="AM23" s="45" t="s">
        <v>51</v>
      </c>
      <c r="AN23" s="46">
        <v>1</v>
      </c>
      <c r="AO23" s="46"/>
      <c r="AP23" s="46"/>
    </row>
    <row r="24" spans="2:42" ht="18" customHeight="1" x14ac:dyDescent="0.25">
      <c r="B24" s="58" t="s">
        <v>103</v>
      </c>
      <c r="C24" s="58"/>
      <c r="D24" s="58"/>
      <c r="E24" s="58"/>
      <c r="F24" s="58"/>
      <c r="G24" s="58"/>
      <c r="H24" s="58"/>
      <c r="I24" s="58"/>
      <c r="J24" s="58"/>
      <c r="K24" s="58"/>
      <c r="L24" s="58"/>
      <c r="M24" s="58"/>
      <c r="N24" s="58"/>
      <c r="O24" s="58"/>
      <c r="P24" s="58"/>
      <c r="Q24" s="58"/>
      <c r="R24" s="58"/>
      <c r="S24" s="83"/>
      <c r="T24" s="84"/>
      <c r="U24" s="283" t="s">
        <v>102</v>
      </c>
      <c r="V24" s="283"/>
      <c r="W24" s="283"/>
      <c r="X24" s="283"/>
      <c r="Y24" s="283"/>
      <c r="Z24" s="283"/>
      <c r="AA24" s="85"/>
      <c r="AB24" s="86"/>
      <c r="AC24" s="86"/>
      <c r="AD24" s="87"/>
      <c r="AE24" s="88" t="s">
        <v>80</v>
      </c>
      <c r="AF24" s="275"/>
      <c r="AG24" s="275"/>
      <c r="AH24" s="273" t="s">
        <v>81</v>
      </c>
      <c r="AI24" s="273"/>
      <c r="AJ24" s="275"/>
      <c r="AK24" s="275"/>
      <c r="AL24" s="74"/>
      <c r="AM24" s="45" t="s">
        <v>35</v>
      </c>
      <c r="AN24" s="46">
        <v>1</v>
      </c>
      <c r="AO24" s="46"/>
      <c r="AP24" s="46"/>
    </row>
    <row r="25" spans="2:42" ht="18" customHeight="1" x14ac:dyDescent="0.25">
      <c r="B25" s="267" t="s">
        <v>104</v>
      </c>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83"/>
      <c r="AB25" s="83"/>
      <c r="AC25" s="83"/>
      <c r="AD25" s="87"/>
      <c r="AE25" s="88"/>
      <c r="AF25" s="89"/>
      <c r="AG25" s="89"/>
      <c r="AH25" s="90"/>
      <c r="AI25" s="90"/>
      <c r="AJ25" s="89"/>
      <c r="AK25" s="89"/>
      <c r="AL25" s="74"/>
      <c r="AM25" s="51"/>
    </row>
    <row r="26" spans="2:42" ht="18" customHeight="1" x14ac:dyDescent="0.25">
      <c r="B26" s="58" t="s">
        <v>101</v>
      </c>
      <c r="C26" s="58"/>
      <c r="D26" s="58"/>
      <c r="E26" s="58"/>
      <c r="F26" s="58"/>
      <c r="G26" s="58"/>
      <c r="H26" s="58"/>
      <c r="I26" s="58"/>
      <c r="J26" s="58"/>
      <c r="K26" s="58"/>
      <c r="L26" s="58"/>
      <c r="M26" s="58"/>
      <c r="N26" s="58"/>
      <c r="O26" s="58"/>
      <c r="P26" s="58"/>
      <c r="Q26" s="58"/>
      <c r="R26" s="58"/>
      <c r="S26" s="83"/>
      <c r="T26" s="83"/>
      <c r="U26" s="283" t="s">
        <v>102</v>
      </c>
      <c r="V26" s="283"/>
      <c r="W26" s="283"/>
      <c r="X26" s="283"/>
      <c r="Y26" s="283"/>
      <c r="Z26" s="283"/>
      <c r="AA26" s="85"/>
      <c r="AB26" s="86"/>
      <c r="AC26" s="86"/>
      <c r="AD26" s="87"/>
      <c r="AE26" s="88" t="s">
        <v>80</v>
      </c>
      <c r="AF26" s="275"/>
      <c r="AG26" s="275"/>
      <c r="AH26" s="273" t="s">
        <v>81</v>
      </c>
      <c r="AI26" s="273"/>
      <c r="AJ26" s="275"/>
      <c r="AK26" s="275"/>
      <c r="AL26" s="74"/>
      <c r="AM26" s="45" t="s">
        <v>51</v>
      </c>
      <c r="AN26" s="46">
        <v>1</v>
      </c>
      <c r="AO26" s="46"/>
      <c r="AP26" s="46"/>
    </row>
    <row r="27" spans="2:42" ht="18" customHeight="1" x14ac:dyDescent="0.25">
      <c r="B27" s="58" t="s">
        <v>105</v>
      </c>
      <c r="C27" s="58"/>
      <c r="D27" s="58"/>
      <c r="E27" s="58"/>
      <c r="F27" s="58"/>
      <c r="G27" s="58"/>
      <c r="H27" s="58"/>
      <c r="I27" s="58"/>
      <c r="J27" s="58"/>
      <c r="K27" s="58"/>
      <c r="L27" s="58"/>
      <c r="M27" s="58"/>
      <c r="N27" s="58"/>
      <c r="O27" s="58"/>
      <c r="P27" s="58"/>
      <c r="Q27" s="58"/>
      <c r="R27" s="58"/>
      <c r="S27" s="83"/>
      <c r="T27" s="83"/>
      <c r="U27" s="283" t="s">
        <v>102</v>
      </c>
      <c r="V27" s="283"/>
      <c r="W27" s="283"/>
      <c r="X27" s="283"/>
      <c r="Y27" s="283"/>
      <c r="Z27" s="283"/>
      <c r="AA27" s="85"/>
      <c r="AB27" s="86"/>
      <c r="AC27" s="86"/>
      <c r="AD27" s="87"/>
      <c r="AE27" s="88" t="s">
        <v>80</v>
      </c>
      <c r="AF27" s="275"/>
      <c r="AG27" s="275"/>
      <c r="AH27" s="273" t="s">
        <v>81</v>
      </c>
      <c r="AI27" s="273"/>
      <c r="AJ27" s="275"/>
      <c r="AK27" s="275"/>
      <c r="AL27" s="74"/>
      <c r="AM27" s="45" t="s">
        <v>82</v>
      </c>
      <c r="AN27" s="46">
        <v>1</v>
      </c>
      <c r="AO27" s="46"/>
      <c r="AP27" s="46"/>
    </row>
    <row r="28" spans="2:42" ht="33.75" customHeight="1" x14ac:dyDescent="0.25">
      <c r="B28" s="287" t="s">
        <v>106</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91"/>
      <c r="AE28" s="88" t="s">
        <v>80</v>
      </c>
      <c r="AF28" s="288"/>
      <c r="AG28" s="288"/>
      <c r="AH28" s="92"/>
      <c r="AI28" s="88" t="s">
        <v>81</v>
      </c>
      <c r="AJ28" s="288"/>
      <c r="AK28" s="288"/>
      <c r="AL28" s="74"/>
      <c r="AM28" s="93" t="s">
        <v>82</v>
      </c>
      <c r="AN28" s="94">
        <v>1</v>
      </c>
      <c r="AO28" s="94"/>
      <c r="AP28" s="94"/>
    </row>
    <row r="29" spans="2:42" ht="45" customHeight="1" x14ac:dyDescent="0.25">
      <c r="B29" s="289" t="s">
        <v>107</v>
      </c>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88" t="s">
        <v>80</v>
      </c>
      <c r="AF29" s="288"/>
      <c r="AG29" s="288"/>
      <c r="AH29" s="92"/>
      <c r="AI29" s="88" t="s">
        <v>81</v>
      </c>
      <c r="AJ29" s="288"/>
      <c r="AK29" s="288"/>
      <c r="AL29" s="74"/>
      <c r="AM29" s="93" t="s">
        <v>82</v>
      </c>
      <c r="AN29" s="94">
        <v>1</v>
      </c>
      <c r="AO29" s="94"/>
      <c r="AP29" s="94"/>
    </row>
    <row r="30" spans="2:42" ht="21" customHeight="1" x14ac:dyDescent="0.25">
      <c r="B30" s="272" t="s">
        <v>108</v>
      </c>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95"/>
      <c r="AE30" s="95"/>
      <c r="AF30" s="95"/>
      <c r="AG30" s="95"/>
      <c r="AH30" s="95"/>
      <c r="AI30" s="95"/>
      <c r="AJ30" s="95"/>
      <c r="AK30" s="95"/>
      <c r="AL30" s="74"/>
      <c r="AM30" s="96"/>
      <c r="AN30" s="91"/>
      <c r="AO30" s="91"/>
      <c r="AP30" s="91"/>
    </row>
    <row r="31" spans="2:42" ht="15" customHeight="1" x14ac:dyDescent="0.25">
      <c r="B31" s="95"/>
      <c r="C31" s="95"/>
      <c r="D31" s="95"/>
      <c r="E31" s="95"/>
      <c r="F31" s="95"/>
      <c r="G31" s="95"/>
      <c r="H31" s="95"/>
      <c r="I31" s="95"/>
      <c r="J31" s="95"/>
      <c r="K31" s="97"/>
      <c r="L31" s="95"/>
      <c r="M31" s="95"/>
      <c r="N31" s="95"/>
      <c r="O31" s="95"/>
      <c r="P31" s="95"/>
      <c r="Q31" s="95"/>
      <c r="R31" s="95"/>
      <c r="S31" s="95"/>
      <c r="T31" s="95"/>
      <c r="U31" s="95"/>
      <c r="V31" s="95"/>
      <c r="W31" s="95"/>
      <c r="X31" s="38"/>
      <c r="Y31" s="38"/>
      <c r="Z31" s="38"/>
      <c r="AA31" s="38"/>
      <c r="AC31" s="95"/>
      <c r="AD31" s="95"/>
      <c r="AE31" s="95"/>
      <c r="AF31" s="95"/>
      <c r="AG31" s="97"/>
      <c r="AH31" s="97"/>
      <c r="AI31" s="97"/>
      <c r="AJ31" s="97"/>
      <c r="AK31" s="97"/>
      <c r="AL31" s="74"/>
      <c r="AM31" s="51"/>
    </row>
    <row r="32" spans="2:42" ht="6.75" customHeight="1" thickBot="1" x14ac:dyDescent="0.3">
      <c r="B32" s="103"/>
      <c r="D32" s="104"/>
      <c r="E32" s="104"/>
      <c r="F32" s="104"/>
      <c r="G32" s="104"/>
      <c r="H32" s="104"/>
      <c r="I32" s="104"/>
      <c r="J32" s="104"/>
      <c r="K32" s="104"/>
      <c r="L32" s="104"/>
      <c r="M32" s="104"/>
      <c r="N32" s="104"/>
      <c r="O32" s="104"/>
      <c r="P32" s="104"/>
      <c r="Q32" s="104"/>
      <c r="R32" s="104"/>
      <c r="S32" s="104"/>
      <c r="T32" s="104"/>
      <c r="U32" s="104"/>
      <c r="V32" s="104"/>
      <c r="W32" s="104"/>
      <c r="X32" s="25"/>
      <c r="Y32" s="25"/>
      <c r="Z32" s="26"/>
      <c r="AA32" s="26"/>
      <c r="AB32" s="26"/>
      <c r="AC32" s="26"/>
      <c r="AD32" s="26"/>
      <c r="AE32" s="26"/>
      <c r="AF32" s="26"/>
      <c r="AG32" s="26"/>
      <c r="AH32" s="26"/>
      <c r="AI32" s="26"/>
      <c r="AJ32" s="26"/>
      <c r="AK32" s="26"/>
      <c r="AM32" s="51"/>
    </row>
    <row r="33" spans="2:43" ht="18" customHeight="1" x14ac:dyDescent="0.25">
      <c r="B33" s="103"/>
      <c r="D33" s="104"/>
      <c r="E33" s="247" t="s">
        <v>62</v>
      </c>
      <c r="F33" s="248"/>
      <c r="G33" s="248"/>
      <c r="H33" s="248"/>
      <c r="I33" s="248"/>
      <c r="J33" s="248"/>
      <c r="K33" s="248"/>
      <c r="L33" s="248"/>
      <c r="M33" s="248"/>
      <c r="N33" s="248"/>
      <c r="O33" s="248"/>
      <c r="P33" s="248"/>
      <c r="Q33" s="248"/>
      <c r="R33" s="248"/>
      <c r="S33" s="248"/>
      <c r="T33" s="248"/>
      <c r="U33" s="248"/>
      <c r="V33" s="248"/>
      <c r="W33" s="248"/>
      <c r="X33" s="248"/>
      <c r="Y33" s="248"/>
      <c r="Z33" s="248"/>
      <c r="AA33" s="248"/>
      <c r="AB33" s="249"/>
      <c r="AC33" s="26"/>
      <c r="AD33" s="26"/>
      <c r="AE33" s="26"/>
      <c r="AF33" s="26"/>
      <c r="AG33" s="26"/>
      <c r="AH33" s="26"/>
      <c r="AI33" s="26"/>
      <c r="AJ33" s="26"/>
      <c r="AK33" s="26"/>
      <c r="AM33" s="51"/>
    </row>
    <row r="34" spans="2:43" ht="12" customHeight="1" x14ac:dyDescent="0.25">
      <c r="B34" s="103"/>
      <c r="D34" s="104"/>
      <c r="E34" s="250" t="s">
        <v>63</v>
      </c>
      <c r="F34" s="214"/>
      <c r="G34" s="214"/>
      <c r="H34" s="214"/>
      <c r="I34" s="214"/>
      <c r="J34" s="214"/>
      <c r="K34" s="214" t="s">
        <v>64</v>
      </c>
      <c r="L34" s="214"/>
      <c r="M34" s="214"/>
      <c r="N34" s="214" t="s">
        <v>65</v>
      </c>
      <c r="O34" s="214"/>
      <c r="P34" s="214"/>
      <c r="Q34" s="214" t="s">
        <v>66</v>
      </c>
      <c r="R34" s="214"/>
      <c r="S34" s="214"/>
      <c r="T34" s="214" t="s">
        <v>67</v>
      </c>
      <c r="U34" s="214"/>
      <c r="V34" s="214"/>
      <c r="W34" s="214" t="s">
        <v>68</v>
      </c>
      <c r="X34" s="214"/>
      <c r="Y34" s="214"/>
      <c r="Z34" s="252" t="s">
        <v>68</v>
      </c>
      <c r="AA34" s="253"/>
      <c r="AB34" s="254"/>
      <c r="AC34" s="26"/>
      <c r="AD34" s="26"/>
      <c r="AE34" s="26"/>
      <c r="AF34" s="26"/>
      <c r="AG34" s="26"/>
      <c r="AH34" s="26"/>
      <c r="AI34" s="26"/>
      <c r="AJ34" s="26"/>
      <c r="AK34" s="26"/>
      <c r="AM34" s="51"/>
    </row>
    <row r="35" spans="2:43" ht="12" customHeight="1" x14ac:dyDescent="0.25">
      <c r="B35" s="103"/>
      <c r="D35" s="104"/>
      <c r="E35" s="251"/>
      <c r="F35" s="215"/>
      <c r="G35" s="215"/>
      <c r="H35" s="215"/>
      <c r="I35" s="215"/>
      <c r="J35" s="215"/>
      <c r="K35" s="215"/>
      <c r="L35" s="215"/>
      <c r="M35" s="215"/>
      <c r="N35" s="215" t="s">
        <v>64</v>
      </c>
      <c r="O35" s="215"/>
      <c r="P35" s="215"/>
      <c r="Q35" s="215" t="s">
        <v>69</v>
      </c>
      <c r="R35" s="215"/>
      <c r="S35" s="215"/>
      <c r="T35" s="215"/>
      <c r="U35" s="215"/>
      <c r="V35" s="215"/>
      <c r="W35" s="215" t="s">
        <v>70</v>
      </c>
      <c r="X35" s="215"/>
      <c r="Y35" s="215"/>
      <c r="Z35" s="255" t="s">
        <v>70</v>
      </c>
      <c r="AA35" s="256"/>
      <c r="AB35" s="257"/>
      <c r="AC35" s="26"/>
      <c r="AD35" s="26"/>
      <c r="AE35" s="26"/>
      <c r="AF35" s="26"/>
      <c r="AG35" s="26"/>
      <c r="AH35" s="26"/>
      <c r="AI35" s="26"/>
      <c r="AJ35" s="26"/>
      <c r="AK35" s="26"/>
      <c r="AM35" s="51"/>
    </row>
    <row r="36" spans="2:43" ht="15" customHeight="1" x14ac:dyDescent="0.25">
      <c r="B36" s="103"/>
      <c r="D36" s="104"/>
      <c r="E36" s="276" t="s">
        <v>72</v>
      </c>
      <c r="F36" s="216"/>
      <c r="G36" s="216"/>
      <c r="H36" s="216"/>
      <c r="I36" s="216"/>
      <c r="J36" s="216"/>
      <c r="K36" s="291">
        <f>AN23+AN26</f>
        <v>2</v>
      </c>
      <c r="L36" s="217"/>
      <c r="M36" s="217"/>
      <c r="N36" s="217">
        <f>AO23+AO26</f>
        <v>0</v>
      </c>
      <c r="O36" s="217"/>
      <c r="P36" s="217"/>
      <c r="Q36" s="217">
        <f>AP23+AP26</f>
        <v>0</v>
      </c>
      <c r="R36" s="217"/>
      <c r="S36" s="217"/>
      <c r="T36" s="217">
        <v>2</v>
      </c>
      <c r="U36" s="217"/>
      <c r="V36" s="217"/>
      <c r="W36" s="217">
        <f>K36*100/T36</f>
        <v>100</v>
      </c>
      <c r="X36" s="217"/>
      <c r="Y36" s="217"/>
      <c r="Z36" s="218">
        <f>W36/100*60</f>
        <v>60</v>
      </c>
      <c r="AA36" s="219"/>
      <c r="AB36" s="277"/>
      <c r="AC36" s="26"/>
      <c r="AD36" s="26"/>
      <c r="AE36" s="26"/>
      <c r="AF36" s="26"/>
      <c r="AG36" s="26"/>
      <c r="AH36" s="26"/>
      <c r="AI36" s="26"/>
      <c r="AJ36" s="26"/>
      <c r="AK36" s="26"/>
      <c r="AM36" s="51"/>
    </row>
    <row r="37" spans="2:43" ht="15" customHeight="1" x14ac:dyDescent="0.25">
      <c r="B37" s="103"/>
      <c r="D37" s="104"/>
      <c r="E37" s="276" t="s">
        <v>73</v>
      </c>
      <c r="F37" s="216"/>
      <c r="G37" s="216"/>
      <c r="H37" s="216"/>
      <c r="I37" s="216"/>
      <c r="J37" s="216"/>
      <c r="K37" s="217">
        <f>AN27+AN28+AN29</f>
        <v>3</v>
      </c>
      <c r="L37" s="217"/>
      <c r="M37" s="217"/>
      <c r="N37" s="217">
        <f>AQ27+AQ28+AQ29</f>
        <v>0</v>
      </c>
      <c r="O37" s="217"/>
      <c r="P37" s="217"/>
      <c r="Q37" s="218">
        <f>AP27+AP28+AP29</f>
        <v>0</v>
      </c>
      <c r="R37" s="219"/>
      <c r="S37" s="220"/>
      <c r="T37" s="217">
        <v>3</v>
      </c>
      <c r="U37" s="217"/>
      <c r="V37" s="217"/>
      <c r="W37" s="217">
        <v>0</v>
      </c>
      <c r="X37" s="217"/>
      <c r="Y37" s="217"/>
      <c r="Z37" s="218">
        <f>W37/100*30</f>
        <v>0</v>
      </c>
      <c r="AA37" s="219"/>
      <c r="AB37" s="277"/>
      <c r="AC37" s="26"/>
      <c r="AD37" s="26"/>
      <c r="AE37" s="26"/>
      <c r="AF37" s="26"/>
      <c r="AG37" s="26"/>
      <c r="AH37" s="26"/>
      <c r="AI37" s="26"/>
      <c r="AJ37" s="26"/>
      <c r="AK37" s="26"/>
      <c r="AM37" s="51"/>
    </row>
    <row r="38" spans="2:43" ht="15" customHeight="1" x14ac:dyDescent="0.25">
      <c r="B38" s="103"/>
      <c r="D38" s="104"/>
      <c r="E38" s="276" t="s">
        <v>74</v>
      </c>
      <c r="F38" s="216"/>
      <c r="G38" s="216"/>
      <c r="H38" s="216"/>
      <c r="I38" s="216"/>
      <c r="J38" s="216"/>
      <c r="K38" s="217">
        <f>AN24</f>
        <v>1</v>
      </c>
      <c r="L38" s="217"/>
      <c r="M38" s="217"/>
      <c r="N38" s="217">
        <f>AO24</f>
        <v>0</v>
      </c>
      <c r="O38" s="217"/>
      <c r="P38" s="217"/>
      <c r="Q38" s="217">
        <f>AP24</f>
        <v>0</v>
      </c>
      <c r="R38" s="217"/>
      <c r="S38" s="217"/>
      <c r="T38" s="217">
        <v>1</v>
      </c>
      <c r="U38" s="217"/>
      <c r="V38" s="217"/>
      <c r="W38" s="217">
        <f>K38*100/T38</f>
        <v>100</v>
      </c>
      <c r="X38" s="217"/>
      <c r="Y38" s="217"/>
      <c r="Z38" s="218">
        <f>W38/100*10</f>
        <v>10</v>
      </c>
      <c r="AA38" s="219"/>
      <c r="AB38" s="277"/>
      <c r="AC38" s="26"/>
      <c r="AD38" s="26"/>
      <c r="AE38" s="26"/>
      <c r="AF38" s="26"/>
      <c r="AG38" s="26"/>
      <c r="AH38" s="26"/>
      <c r="AI38" s="26"/>
      <c r="AJ38" s="26"/>
      <c r="AK38" s="26"/>
      <c r="AM38" s="51"/>
    </row>
    <row r="39" spans="2:43" ht="15" customHeight="1" thickBot="1" x14ac:dyDescent="0.3">
      <c r="B39" s="103"/>
      <c r="D39" s="104"/>
      <c r="E39" s="284" t="s">
        <v>67</v>
      </c>
      <c r="F39" s="285"/>
      <c r="G39" s="285"/>
      <c r="H39" s="285"/>
      <c r="I39" s="285"/>
      <c r="J39" s="285"/>
      <c r="K39" s="285">
        <f>SUM(K36:M38)</f>
        <v>6</v>
      </c>
      <c r="L39" s="285"/>
      <c r="M39" s="285"/>
      <c r="N39" s="285">
        <f>SUM(N36:P38)</f>
        <v>0</v>
      </c>
      <c r="O39" s="285"/>
      <c r="P39" s="285"/>
      <c r="Q39" s="285">
        <f>SUM(Q36:S38)</f>
        <v>0</v>
      </c>
      <c r="R39" s="285"/>
      <c r="S39" s="285"/>
      <c r="T39" s="285">
        <f>SUM(T36:V38)</f>
        <v>6</v>
      </c>
      <c r="U39" s="285"/>
      <c r="V39" s="285"/>
      <c r="W39" s="286">
        <f>K39*100/T39</f>
        <v>100</v>
      </c>
      <c r="X39" s="286"/>
      <c r="Y39" s="286"/>
      <c r="Z39" s="243">
        <f>SUM(Z36:Z38)</f>
        <v>70</v>
      </c>
      <c r="AA39" s="244"/>
      <c r="AB39" s="245"/>
      <c r="AC39" s="26"/>
      <c r="AD39" s="26"/>
      <c r="AE39" s="26"/>
      <c r="AF39" s="26"/>
      <c r="AG39" s="26"/>
      <c r="AH39" s="26"/>
      <c r="AI39" s="26"/>
      <c r="AJ39" s="26"/>
      <c r="AK39" s="26"/>
      <c r="AM39" s="51"/>
    </row>
    <row r="40" spans="2:43" ht="15" customHeight="1" x14ac:dyDescent="0.25">
      <c r="B40" s="103"/>
      <c r="D40" s="104"/>
      <c r="E40" s="76"/>
      <c r="F40" s="76"/>
      <c r="G40" s="76"/>
      <c r="H40" s="76"/>
      <c r="I40" s="76"/>
      <c r="J40" s="76"/>
      <c r="K40" s="76"/>
      <c r="L40" s="76"/>
      <c r="M40" s="76"/>
      <c r="N40" s="76"/>
      <c r="O40" s="76"/>
      <c r="P40" s="76"/>
      <c r="Q40" s="76"/>
      <c r="R40" s="76"/>
      <c r="S40" s="76"/>
      <c r="T40" s="76"/>
      <c r="U40" s="76"/>
      <c r="V40" s="76"/>
      <c r="W40" s="39"/>
      <c r="X40" s="39"/>
      <c r="Y40" s="39"/>
      <c r="Z40" s="105"/>
      <c r="AA40" s="105"/>
      <c r="AB40" s="105"/>
      <c r="AC40" s="26"/>
      <c r="AD40" s="26"/>
      <c r="AE40" s="26"/>
      <c r="AF40" s="26"/>
      <c r="AG40" s="26"/>
      <c r="AH40" s="26"/>
      <c r="AI40" s="26"/>
      <c r="AJ40" s="26"/>
      <c r="AK40" s="26"/>
      <c r="AM40" s="51"/>
    </row>
    <row r="41" spans="2:43" ht="15" customHeight="1" x14ac:dyDescent="0.25">
      <c r="B41" s="103"/>
      <c r="D41" s="104"/>
      <c r="E41" s="76"/>
      <c r="F41" s="76"/>
      <c r="G41" s="76"/>
      <c r="H41" s="76"/>
      <c r="I41" s="76"/>
      <c r="J41" s="76"/>
      <c r="K41" s="76"/>
      <c r="L41" s="76"/>
      <c r="M41" s="76"/>
      <c r="N41" s="76"/>
      <c r="O41" s="76"/>
      <c r="P41" s="76"/>
      <c r="Q41" s="76"/>
      <c r="R41" s="76"/>
      <c r="S41" s="76"/>
      <c r="T41" s="76"/>
      <c r="U41" s="76"/>
      <c r="V41" s="76"/>
      <c r="W41" s="39"/>
      <c r="X41" s="39"/>
      <c r="Y41" s="39"/>
      <c r="Z41" s="105"/>
      <c r="AA41" s="105"/>
      <c r="AB41" s="105"/>
      <c r="AC41" s="26"/>
      <c r="AD41" s="26"/>
      <c r="AE41" s="26"/>
      <c r="AF41" s="26"/>
      <c r="AG41" s="26"/>
      <c r="AH41" s="26"/>
      <c r="AI41" s="26"/>
      <c r="AJ41" s="26"/>
      <c r="AK41" s="26"/>
      <c r="AM41" s="51"/>
    </row>
    <row r="42" spans="2:43" ht="15" customHeight="1" x14ac:dyDescent="0.25">
      <c r="B42" s="103"/>
      <c r="D42" s="104"/>
      <c r="E42" s="76"/>
      <c r="F42" s="76"/>
      <c r="G42" s="76"/>
      <c r="H42" s="76"/>
      <c r="I42" s="76"/>
      <c r="J42" s="76"/>
      <c r="K42" s="76"/>
      <c r="L42" s="76"/>
      <c r="M42" s="76"/>
      <c r="N42" s="76"/>
      <c r="O42" s="76"/>
      <c r="P42" s="76"/>
      <c r="Q42" s="76"/>
      <c r="R42" s="76"/>
      <c r="S42" s="76"/>
      <c r="T42" s="76"/>
      <c r="U42" s="76"/>
      <c r="V42" s="76"/>
      <c r="W42" s="39"/>
      <c r="X42" s="39"/>
      <c r="Y42" s="39"/>
      <c r="Z42" s="105"/>
      <c r="AA42" s="105"/>
      <c r="AB42" s="105"/>
      <c r="AC42" s="26"/>
      <c r="AD42" s="26"/>
      <c r="AE42" s="26"/>
      <c r="AF42" s="26"/>
      <c r="AG42" s="26"/>
      <c r="AH42" s="26"/>
      <c r="AI42" s="26"/>
      <c r="AJ42" s="26"/>
      <c r="AK42" s="26"/>
      <c r="AM42" s="51"/>
    </row>
    <row r="43" spans="2:43" ht="15" customHeight="1" x14ac:dyDescent="0.25">
      <c r="B43" s="103"/>
      <c r="D43" s="104"/>
      <c r="E43" s="76"/>
      <c r="F43" s="76"/>
      <c r="G43" s="76"/>
      <c r="H43" s="76"/>
      <c r="I43" s="76"/>
      <c r="J43" s="76"/>
      <c r="K43" s="76"/>
      <c r="L43" s="76"/>
      <c r="M43" s="76"/>
      <c r="N43" s="76"/>
      <c r="O43" s="76"/>
      <c r="P43" s="76"/>
      <c r="Q43" s="76"/>
      <c r="R43" s="76"/>
      <c r="S43" s="76"/>
      <c r="T43" s="76"/>
      <c r="U43" s="76"/>
      <c r="V43" s="76"/>
      <c r="W43" s="39"/>
      <c r="X43" s="39"/>
      <c r="Y43" s="39"/>
      <c r="Z43" s="105"/>
      <c r="AA43" s="105"/>
      <c r="AB43" s="105"/>
      <c r="AC43" s="26"/>
      <c r="AD43" s="26"/>
      <c r="AE43" s="26"/>
      <c r="AF43" s="26"/>
      <c r="AG43" s="26"/>
      <c r="AH43" s="26"/>
      <c r="AI43" s="26"/>
      <c r="AJ43" s="26"/>
      <c r="AK43" s="26"/>
      <c r="AM43" s="51"/>
    </row>
    <row r="44" spans="2:43" ht="15" customHeight="1" x14ac:dyDescent="0.25">
      <c r="B44" s="292" t="s">
        <v>180</v>
      </c>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7"/>
      <c r="AM44" s="55"/>
      <c r="AN44" s="27"/>
      <c r="AO44" s="27"/>
      <c r="AP44" s="27"/>
      <c r="AQ44" s="56"/>
    </row>
    <row r="45" spans="2:43" ht="15" customHeight="1" x14ac:dyDescent="0.25">
      <c r="B45" s="290" t="s">
        <v>181</v>
      </c>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8"/>
      <c r="AM45" s="39"/>
      <c r="AN45" s="39"/>
      <c r="AO45" s="39"/>
      <c r="AP45" s="39"/>
      <c r="AQ45" s="56"/>
    </row>
    <row r="46" spans="2:43" ht="15" customHeight="1" x14ac:dyDescent="0.25">
      <c r="AM46" s="39"/>
      <c r="AN46" s="39"/>
      <c r="AO46" s="39"/>
      <c r="AP46" s="39"/>
      <c r="AQ46" s="56"/>
    </row>
    <row r="47" spans="2:43" ht="15" customHeight="1" x14ac:dyDescent="0.25">
      <c r="B47" s="52" t="s">
        <v>182</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31"/>
      <c r="AH47" s="31"/>
      <c r="AI47" s="31"/>
      <c r="AJ47" s="31"/>
      <c r="AK47" s="31"/>
      <c r="AM47" s="32" t="s">
        <v>34</v>
      </c>
      <c r="AN47" s="33" t="s">
        <v>35</v>
      </c>
      <c r="AO47" s="33" t="s">
        <v>36</v>
      </c>
      <c r="AP47" s="33" t="s">
        <v>37</v>
      </c>
      <c r="AQ47" s="56"/>
    </row>
    <row r="48" spans="2:43" ht="15" customHeight="1" x14ac:dyDescent="0.25">
      <c r="B48" s="58" t="s">
        <v>183</v>
      </c>
      <c r="C48" s="58"/>
      <c r="D48" s="58"/>
      <c r="E48" s="58"/>
      <c r="F48" s="58"/>
      <c r="G48" s="58"/>
      <c r="H48" s="58"/>
      <c r="I48" s="58"/>
      <c r="J48" s="58"/>
      <c r="K48" s="324"/>
      <c r="L48" s="324"/>
      <c r="M48" s="324"/>
      <c r="N48" s="324"/>
      <c r="O48" s="324"/>
      <c r="P48" s="50"/>
      <c r="Q48" s="56"/>
      <c r="R48" s="56"/>
      <c r="S48" s="56"/>
      <c r="T48" s="56"/>
      <c r="U48" s="56"/>
      <c r="V48" s="56"/>
      <c r="W48" s="38"/>
      <c r="X48" s="38"/>
      <c r="Y48" s="38"/>
      <c r="Z48" s="38"/>
      <c r="AA48" s="38"/>
      <c r="AB48" s="38"/>
      <c r="AC48" s="38"/>
      <c r="AD48" s="38"/>
      <c r="AE48" s="38"/>
      <c r="AF48" s="38"/>
      <c r="AG48" s="38"/>
      <c r="AH48" s="25"/>
      <c r="AI48" s="25"/>
      <c r="AJ48" s="25"/>
      <c r="AK48" s="25"/>
      <c r="AM48" s="110" t="s">
        <v>51</v>
      </c>
      <c r="AN48" s="111"/>
      <c r="AO48" s="111"/>
      <c r="AP48" s="111"/>
      <c r="AQ48" s="56"/>
    </row>
    <row r="49" spans="2:43" ht="15" customHeight="1" x14ac:dyDescent="0.25">
      <c r="B49" s="58" t="s">
        <v>209</v>
      </c>
      <c r="C49" s="58"/>
      <c r="D49" s="58"/>
      <c r="E49" s="58"/>
      <c r="F49" s="58"/>
      <c r="G49" s="58"/>
      <c r="H49" s="58"/>
      <c r="I49" s="58"/>
      <c r="J49" s="58"/>
      <c r="K49" s="85"/>
      <c r="L49" s="85"/>
      <c r="M49" s="85"/>
      <c r="N49" s="85"/>
      <c r="O49" s="85"/>
      <c r="P49" s="142"/>
      <c r="Q49" s="154"/>
      <c r="R49" s="154"/>
      <c r="S49" s="56"/>
      <c r="T49" s="56"/>
      <c r="U49" s="56"/>
      <c r="V49" s="56"/>
      <c r="W49" s="38"/>
      <c r="X49" s="38"/>
      <c r="Y49" s="38"/>
      <c r="Z49" s="38"/>
      <c r="AA49" s="38"/>
      <c r="AB49" s="38"/>
      <c r="AC49" s="38"/>
      <c r="AD49" s="38"/>
      <c r="AE49" s="38"/>
      <c r="AF49" s="38"/>
      <c r="AG49" s="38"/>
      <c r="AH49" s="25"/>
      <c r="AI49" s="25"/>
      <c r="AJ49" s="25"/>
      <c r="AK49" s="25"/>
      <c r="AM49" s="181" t="s">
        <v>51</v>
      </c>
      <c r="AN49" s="181"/>
      <c r="AO49" s="181"/>
      <c r="AP49" s="181"/>
      <c r="AQ49" s="56"/>
    </row>
    <row r="50" spans="2:43" ht="15" customHeight="1" x14ac:dyDescent="0.25">
      <c r="B50" s="38" t="s">
        <v>184</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25"/>
      <c r="AI50" s="25"/>
      <c r="AJ50" s="25"/>
      <c r="AK50" s="25"/>
      <c r="AM50" s="183"/>
      <c r="AN50" s="183"/>
      <c r="AO50" s="183"/>
      <c r="AP50" s="183"/>
      <c r="AQ50" s="56"/>
    </row>
    <row r="51" spans="2:43" ht="15" customHeight="1" x14ac:dyDescent="0.25">
      <c r="B51" s="98" t="s">
        <v>185</v>
      </c>
      <c r="C51" s="58"/>
      <c r="D51" s="58"/>
      <c r="E51" s="58"/>
      <c r="F51" s="58"/>
      <c r="G51" s="58"/>
      <c r="H51" s="58"/>
      <c r="I51" s="58"/>
      <c r="J51" s="58"/>
      <c r="K51" s="58"/>
      <c r="L51" s="58"/>
      <c r="M51" s="58"/>
      <c r="N51" s="58"/>
      <c r="O51" s="58"/>
      <c r="P51" s="58"/>
      <c r="Q51" s="58"/>
      <c r="R51" s="58"/>
      <c r="S51" s="58"/>
      <c r="T51" s="58"/>
      <c r="U51" s="58"/>
      <c r="V51" s="58"/>
      <c r="W51" s="58"/>
      <c r="X51" s="98" t="s">
        <v>186</v>
      </c>
      <c r="Y51" s="293"/>
      <c r="Z51" s="293"/>
      <c r="AA51" s="143"/>
      <c r="AB51" s="58"/>
      <c r="AC51" s="50"/>
      <c r="AD51" s="144" t="s">
        <v>66</v>
      </c>
      <c r="AE51" s="155"/>
      <c r="AF51" s="155"/>
      <c r="AG51" s="155"/>
      <c r="AH51" s="112"/>
      <c r="AI51" s="50"/>
      <c r="AJ51" s="50"/>
      <c r="AK51" s="50"/>
      <c r="AM51" s="45" t="s">
        <v>51</v>
      </c>
      <c r="AN51" s="46"/>
      <c r="AO51" s="46"/>
      <c r="AP51" s="46"/>
      <c r="AQ51" s="56"/>
    </row>
    <row r="52" spans="2:43" ht="15" customHeight="1" x14ac:dyDescent="0.25">
      <c r="B52" s="98" t="s">
        <v>187</v>
      </c>
      <c r="C52" s="58"/>
      <c r="D52" s="58"/>
      <c r="E52" s="58"/>
      <c r="F52" s="58"/>
      <c r="G52" s="58"/>
      <c r="H52" s="58"/>
      <c r="I52" s="58"/>
      <c r="J52" s="58"/>
      <c r="K52" s="58"/>
      <c r="L52" s="58"/>
      <c r="M52" s="58"/>
      <c r="N52" s="145"/>
      <c r="O52" s="145"/>
      <c r="P52" s="145"/>
      <c r="Q52" s="145"/>
      <c r="R52" s="145"/>
      <c r="S52" s="145"/>
      <c r="T52" s="145"/>
      <c r="U52" s="145"/>
      <c r="V52" s="145"/>
      <c r="W52" s="145"/>
      <c r="X52" s="145"/>
      <c r="Y52" s="145"/>
      <c r="Z52" s="145"/>
      <c r="AA52" s="145"/>
      <c r="AB52" s="145"/>
      <c r="AC52" s="142"/>
      <c r="AD52" s="142"/>
      <c r="AE52" s="142"/>
      <c r="AF52" s="142"/>
      <c r="AG52" s="142"/>
      <c r="AH52" s="142"/>
      <c r="AI52" s="142"/>
      <c r="AJ52" s="142"/>
      <c r="AK52" s="50"/>
      <c r="AM52" s="241" t="s">
        <v>51</v>
      </c>
      <c r="AN52" s="184"/>
      <c r="AO52" s="184"/>
      <c r="AP52" s="184"/>
      <c r="AQ52" s="56"/>
    </row>
    <row r="53" spans="2:43" ht="15" customHeight="1" x14ac:dyDescent="0.25">
      <c r="B53" s="146"/>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2"/>
      <c r="AD53" s="142"/>
      <c r="AE53" s="142"/>
      <c r="AF53" s="142"/>
      <c r="AG53" s="142"/>
      <c r="AH53" s="142"/>
      <c r="AI53" s="142"/>
      <c r="AJ53" s="142"/>
      <c r="AK53" s="50"/>
      <c r="AM53" s="241"/>
      <c r="AN53" s="186"/>
      <c r="AO53" s="186"/>
      <c r="AP53" s="186"/>
      <c r="AQ53" s="56"/>
    </row>
    <row r="54" spans="2:43" ht="15" customHeight="1" x14ac:dyDescent="0.25">
      <c r="B54" s="147" t="s">
        <v>188</v>
      </c>
      <c r="C54" s="148"/>
      <c r="D54" s="148"/>
      <c r="E54" s="148"/>
      <c r="F54" s="148"/>
      <c r="G54" s="148"/>
      <c r="H54" s="148"/>
      <c r="I54" s="148"/>
      <c r="J54" s="148"/>
      <c r="K54" s="260">
        <v>7</v>
      </c>
      <c r="L54" s="260"/>
      <c r="M54" s="148"/>
      <c r="N54" s="147" t="s">
        <v>189</v>
      </c>
      <c r="O54" s="147"/>
      <c r="P54" s="147"/>
      <c r="Q54" s="147"/>
      <c r="R54" s="147"/>
      <c r="S54" s="147"/>
      <c r="T54" s="147"/>
      <c r="U54" s="147"/>
      <c r="V54" s="147"/>
      <c r="W54" s="261">
        <v>7</v>
      </c>
      <c r="X54" s="261"/>
      <c r="Y54" s="147" t="s">
        <v>190</v>
      </c>
      <c r="Z54" s="147"/>
      <c r="AA54" s="147"/>
      <c r="AB54" s="147"/>
      <c r="AC54" s="147"/>
      <c r="AD54" s="147"/>
      <c r="AE54" s="147"/>
      <c r="AF54" s="147"/>
      <c r="AG54" s="147"/>
      <c r="AH54" s="261"/>
      <c r="AI54" s="261"/>
      <c r="AJ54" s="261"/>
      <c r="AK54" s="50"/>
      <c r="AM54" s="45" t="s">
        <v>51</v>
      </c>
      <c r="AN54" s="46"/>
      <c r="AO54" s="46"/>
      <c r="AP54" s="46"/>
      <c r="AQ54" s="56"/>
    </row>
    <row r="55" spans="2:43" ht="15" customHeight="1" thickBot="1" x14ac:dyDescent="0.3">
      <c r="B55" s="262" t="s">
        <v>191</v>
      </c>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149"/>
      <c r="AM55" s="39"/>
      <c r="AQ55" s="56"/>
    </row>
    <row r="56" spans="2:43" ht="15" customHeight="1" x14ac:dyDescent="0.25">
      <c r="B56" s="263"/>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5"/>
      <c r="AM56" s="39"/>
      <c r="AQ56" s="56"/>
    </row>
    <row r="57" spans="2:43" ht="15" customHeight="1" x14ac:dyDescent="0.25">
      <c r="B57" s="266"/>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M57" s="39"/>
      <c r="AQ57" s="56"/>
    </row>
    <row r="58" spans="2:43" ht="15" customHeight="1" x14ac:dyDescent="0.25">
      <c r="B58" s="266"/>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8"/>
      <c r="AM58" s="39"/>
      <c r="AQ58" s="56"/>
    </row>
    <row r="59" spans="2:43" ht="15" customHeight="1" thickBot="1" x14ac:dyDescent="0.3">
      <c r="B59" s="269"/>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1"/>
      <c r="AM59" s="39"/>
      <c r="AQ59" s="56"/>
    </row>
    <row r="60" spans="2:43" ht="15" customHeight="1" x14ac:dyDescent="0.25">
      <c r="B60" s="103"/>
      <c r="D60" s="104"/>
      <c r="E60" s="76"/>
      <c r="F60" s="76"/>
      <c r="G60" s="76"/>
      <c r="H60" s="76"/>
      <c r="I60" s="76"/>
      <c r="J60" s="76"/>
      <c r="K60" s="76"/>
      <c r="L60" s="76"/>
      <c r="M60" s="76"/>
      <c r="N60" s="76"/>
      <c r="O60" s="76"/>
      <c r="P60" s="76"/>
      <c r="Q60" s="76"/>
      <c r="R60" s="76"/>
      <c r="S60" s="76"/>
      <c r="T60" s="76"/>
      <c r="U60" s="76"/>
      <c r="V60" s="76"/>
      <c r="W60" s="39"/>
      <c r="X60" s="39"/>
      <c r="Y60" s="39"/>
      <c r="Z60" s="105"/>
      <c r="AA60" s="105"/>
      <c r="AB60" s="105"/>
      <c r="AC60" s="26"/>
      <c r="AD60" s="26"/>
      <c r="AE60" s="26"/>
      <c r="AF60" s="26"/>
      <c r="AG60" s="26"/>
      <c r="AH60" s="26"/>
      <c r="AI60" s="26"/>
      <c r="AJ60" s="26"/>
      <c r="AK60" s="26"/>
      <c r="AM60" s="51"/>
    </row>
    <row r="61" spans="2:43" ht="15" customHeight="1" x14ac:dyDescent="0.25">
      <c r="B61" s="103"/>
      <c r="D61" s="104"/>
      <c r="E61" s="76"/>
      <c r="F61" s="76"/>
      <c r="G61" s="76"/>
      <c r="H61" s="76"/>
      <c r="I61" s="76"/>
      <c r="J61" s="76"/>
      <c r="K61" s="76"/>
      <c r="L61" s="76"/>
      <c r="M61" s="76"/>
      <c r="N61" s="76"/>
      <c r="O61" s="76"/>
      <c r="P61" s="76"/>
      <c r="Q61" s="76"/>
      <c r="R61" s="76"/>
      <c r="S61" s="76"/>
      <c r="T61" s="76"/>
      <c r="U61" s="76"/>
      <c r="V61" s="76"/>
      <c r="W61" s="39"/>
      <c r="X61" s="39"/>
      <c r="Y61" s="39"/>
      <c r="Z61" s="105"/>
      <c r="AA61" s="105"/>
      <c r="AB61" s="105"/>
      <c r="AC61" s="26"/>
      <c r="AD61" s="26"/>
      <c r="AE61" s="26"/>
      <c r="AF61" s="26"/>
      <c r="AG61" s="26"/>
      <c r="AH61" s="26"/>
      <c r="AI61" s="26"/>
      <c r="AJ61" s="26"/>
      <c r="AK61" s="26"/>
      <c r="AM61" s="51"/>
    </row>
    <row r="62" spans="2:43" ht="15" customHeight="1" x14ac:dyDescent="0.25">
      <c r="B62" s="103"/>
      <c r="D62" s="104"/>
      <c r="E62" s="76"/>
      <c r="F62" s="76"/>
      <c r="G62" s="76"/>
      <c r="H62" s="76"/>
      <c r="I62" s="76"/>
      <c r="J62" s="76"/>
      <c r="K62" s="76"/>
      <c r="L62" s="76"/>
      <c r="M62" s="76"/>
      <c r="N62" s="76"/>
      <c r="O62" s="76"/>
      <c r="P62" s="76"/>
      <c r="Q62" s="76"/>
      <c r="R62" s="76"/>
      <c r="S62" s="76"/>
      <c r="T62" s="76"/>
      <c r="U62" s="76"/>
      <c r="V62" s="76"/>
      <c r="W62" s="39"/>
      <c r="X62" s="39"/>
      <c r="Y62" s="39"/>
      <c r="Z62" s="105"/>
      <c r="AA62" s="105"/>
      <c r="AB62" s="105"/>
      <c r="AC62" s="26"/>
      <c r="AD62" s="26"/>
      <c r="AE62" s="26"/>
      <c r="AF62" s="26"/>
      <c r="AG62" s="26"/>
      <c r="AH62" s="26"/>
      <c r="AI62" s="26"/>
      <c r="AJ62" s="26"/>
      <c r="AK62" s="26"/>
      <c r="AM62" s="51"/>
    </row>
    <row r="63" spans="2:43" ht="15" customHeight="1" x14ac:dyDescent="0.25">
      <c r="B63" s="103"/>
      <c r="D63" s="104"/>
      <c r="E63" s="213" t="s">
        <v>62</v>
      </c>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6"/>
      <c r="AD63" s="26"/>
      <c r="AE63" s="26"/>
      <c r="AF63" s="26"/>
      <c r="AG63" s="26"/>
      <c r="AH63" s="26"/>
      <c r="AI63" s="26"/>
      <c r="AJ63" s="26"/>
      <c r="AK63" s="26"/>
      <c r="AM63" s="51"/>
    </row>
    <row r="64" spans="2:43" ht="15" customHeight="1" x14ac:dyDescent="0.25">
      <c r="B64" s="103"/>
      <c r="D64" s="104"/>
      <c r="E64" s="213" t="s">
        <v>63</v>
      </c>
      <c r="F64" s="213"/>
      <c r="G64" s="213"/>
      <c r="H64" s="213"/>
      <c r="I64" s="213"/>
      <c r="J64" s="213"/>
      <c r="K64" s="213" t="s">
        <v>64</v>
      </c>
      <c r="L64" s="213"/>
      <c r="M64" s="213"/>
      <c r="N64" s="213" t="s">
        <v>65</v>
      </c>
      <c r="O64" s="213"/>
      <c r="P64" s="213"/>
      <c r="Q64" s="213" t="s">
        <v>66</v>
      </c>
      <c r="R64" s="213"/>
      <c r="S64" s="213"/>
      <c r="T64" s="213" t="s">
        <v>67</v>
      </c>
      <c r="U64" s="213"/>
      <c r="V64" s="213"/>
      <c r="W64" s="213" t="s">
        <v>68</v>
      </c>
      <c r="X64" s="213"/>
      <c r="Y64" s="213"/>
      <c r="Z64" s="213" t="s">
        <v>68</v>
      </c>
      <c r="AA64" s="213"/>
      <c r="AB64" s="213"/>
      <c r="AC64" s="26"/>
      <c r="AD64" s="26"/>
      <c r="AE64" s="26"/>
      <c r="AF64" s="26"/>
      <c r="AG64" s="26"/>
      <c r="AH64" s="26"/>
      <c r="AI64" s="26"/>
      <c r="AJ64" s="26"/>
      <c r="AK64" s="26"/>
      <c r="AM64" s="51"/>
    </row>
    <row r="65" spans="2:42" ht="15" customHeight="1" x14ac:dyDescent="0.25">
      <c r="B65" s="103"/>
      <c r="D65" s="104"/>
      <c r="E65" s="213"/>
      <c r="F65" s="213"/>
      <c r="G65" s="213"/>
      <c r="H65" s="213"/>
      <c r="I65" s="213"/>
      <c r="J65" s="213"/>
      <c r="K65" s="213"/>
      <c r="L65" s="213"/>
      <c r="M65" s="213"/>
      <c r="N65" s="213" t="s">
        <v>64</v>
      </c>
      <c r="O65" s="213"/>
      <c r="P65" s="213"/>
      <c r="Q65" s="213" t="s">
        <v>69</v>
      </c>
      <c r="R65" s="213"/>
      <c r="S65" s="213"/>
      <c r="T65" s="213"/>
      <c r="U65" s="213"/>
      <c r="V65" s="213"/>
      <c r="W65" s="213" t="s">
        <v>70</v>
      </c>
      <c r="X65" s="213"/>
      <c r="Y65" s="213"/>
      <c r="Z65" s="213" t="s">
        <v>70</v>
      </c>
      <c r="AA65" s="213"/>
      <c r="AB65" s="213"/>
      <c r="AC65" s="26"/>
      <c r="AD65" s="26"/>
      <c r="AE65" s="26"/>
      <c r="AF65" s="26"/>
      <c r="AG65" s="26"/>
      <c r="AH65" s="26"/>
      <c r="AI65" s="26"/>
      <c r="AJ65" s="26"/>
      <c r="AK65" s="26"/>
      <c r="AM65" s="51"/>
    </row>
    <row r="66" spans="2:42" ht="15" customHeight="1" x14ac:dyDescent="0.25">
      <c r="B66" s="103"/>
      <c r="D66" s="104"/>
      <c r="E66" s="216" t="s">
        <v>72</v>
      </c>
      <c r="F66" s="216"/>
      <c r="G66" s="216"/>
      <c r="H66" s="216"/>
      <c r="I66" s="216"/>
      <c r="J66" s="216"/>
      <c r="K66" s="217">
        <f>AN48+AN51+AN52+AN54+AN49</f>
        <v>0</v>
      </c>
      <c r="L66" s="217"/>
      <c r="M66" s="217"/>
      <c r="N66" s="217">
        <f>AO48+AO51+AO52+AO54+AO49</f>
        <v>0</v>
      </c>
      <c r="O66" s="217"/>
      <c r="P66" s="217"/>
      <c r="Q66" s="217">
        <f>AP48+AP51+AP52+AP54+AP49</f>
        <v>0</v>
      </c>
      <c r="R66" s="217"/>
      <c r="S66" s="217"/>
      <c r="T66" s="217">
        <v>5</v>
      </c>
      <c r="U66" s="217"/>
      <c r="V66" s="217"/>
      <c r="W66" s="217">
        <f>K66/T66*100</f>
        <v>0</v>
      </c>
      <c r="X66" s="217"/>
      <c r="Y66" s="217"/>
      <c r="Z66" s="217">
        <f>W66/100*60</f>
        <v>0</v>
      </c>
      <c r="AA66" s="217"/>
      <c r="AB66" s="217"/>
      <c r="AC66" s="26"/>
      <c r="AD66" s="26"/>
      <c r="AE66" s="26"/>
      <c r="AF66" s="26"/>
      <c r="AG66" s="26"/>
      <c r="AH66" s="26"/>
      <c r="AI66" s="26"/>
      <c r="AJ66" s="26"/>
      <c r="AK66" s="26"/>
      <c r="AM66" s="51"/>
    </row>
    <row r="67" spans="2:42" ht="15" customHeight="1" x14ac:dyDescent="0.25">
      <c r="B67" s="103"/>
      <c r="D67" s="104"/>
      <c r="E67" s="216" t="s">
        <v>73</v>
      </c>
      <c r="F67" s="216"/>
      <c r="G67" s="216"/>
      <c r="H67" s="216"/>
      <c r="I67" s="216"/>
      <c r="J67" s="216"/>
      <c r="K67" s="217">
        <v>0</v>
      </c>
      <c r="L67" s="217"/>
      <c r="M67" s="217"/>
      <c r="N67" s="217">
        <v>0</v>
      </c>
      <c r="O67" s="217"/>
      <c r="P67" s="217"/>
      <c r="Q67" s="217">
        <v>0</v>
      </c>
      <c r="R67" s="217"/>
      <c r="S67" s="217"/>
      <c r="T67" s="217">
        <v>0</v>
      </c>
      <c r="U67" s="217"/>
      <c r="V67" s="217"/>
      <c r="W67" s="217">
        <v>0</v>
      </c>
      <c r="X67" s="217"/>
      <c r="Y67" s="217"/>
      <c r="Z67" s="258">
        <v>30</v>
      </c>
      <c r="AA67" s="258"/>
      <c r="AB67" s="258"/>
      <c r="AC67" s="26"/>
      <c r="AD67" s="26"/>
      <c r="AE67" s="26"/>
      <c r="AF67" s="26"/>
      <c r="AG67" s="26"/>
      <c r="AH67" s="26"/>
      <c r="AI67" s="26"/>
      <c r="AJ67" s="26"/>
      <c r="AK67" s="26"/>
      <c r="AM67" s="51"/>
    </row>
    <row r="68" spans="2:42" ht="15" customHeight="1" x14ac:dyDescent="0.25">
      <c r="B68" s="103"/>
      <c r="D68" s="104"/>
      <c r="E68" s="216" t="s">
        <v>74</v>
      </c>
      <c r="F68" s="216"/>
      <c r="G68" s="216"/>
      <c r="H68" s="216"/>
      <c r="I68" s="216"/>
      <c r="J68" s="216"/>
      <c r="K68" s="217">
        <v>0</v>
      </c>
      <c r="L68" s="217"/>
      <c r="M68" s="217"/>
      <c r="N68" s="217">
        <v>0</v>
      </c>
      <c r="O68" s="217"/>
      <c r="P68" s="217"/>
      <c r="Q68" s="217">
        <v>0</v>
      </c>
      <c r="R68" s="217"/>
      <c r="S68" s="217"/>
      <c r="T68" s="217">
        <v>0</v>
      </c>
      <c r="U68" s="217"/>
      <c r="V68" s="217"/>
      <c r="W68" s="217">
        <v>0</v>
      </c>
      <c r="X68" s="217"/>
      <c r="Y68" s="217"/>
      <c r="Z68" s="217">
        <v>10</v>
      </c>
      <c r="AA68" s="217"/>
      <c r="AB68" s="217"/>
      <c r="AC68" s="26"/>
      <c r="AD68" s="26"/>
      <c r="AE68" s="26"/>
      <c r="AF68" s="26"/>
      <c r="AG68" s="26"/>
      <c r="AH68" s="26"/>
      <c r="AI68" s="26"/>
      <c r="AJ68" s="26"/>
      <c r="AK68" s="26"/>
      <c r="AM68" s="51"/>
    </row>
    <row r="69" spans="2:42" ht="15" customHeight="1" x14ac:dyDescent="0.25">
      <c r="B69" s="103"/>
      <c r="D69" s="104"/>
      <c r="E69" s="222" t="s">
        <v>67</v>
      </c>
      <c r="F69" s="222"/>
      <c r="G69" s="222"/>
      <c r="H69" s="222"/>
      <c r="I69" s="222"/>
      <c r="J69" s="222"/>
      <c r="K69" s="222">
        <f>SUM(K66:K68)</f>
        <v>0</v>
      </c>
      <c r="L69" s="222"/>
      <c r="M69" s="222"/>
      <c r="N69" s="222">
        <f>SUM(N66:N68)</f>
        <v>0</v>
      </c>
      <c r="O69" s="222"/>
      <c r="P69" s="222"/>
      <c r="Q69" s="222">
        <f>SUM(Q66:Q68)</f>
        <v>0</v>
      </c>
      <c r="R69" s="222"/>
      <c r="S69" s="222"/>
      <c r="T69" s="222">
        <f>SUM(T66:T68)</f>
        <v>5</v>
      </c>
      <c r="U69" s="222"/>
      <c r="V69" s="222"/>
      <c r="W69" s="217">
        <f>K69/T69*100</f>
        <v>0</v>
      </c>
      <c r="X69" s="217"/>
      <c r="Y69" s="217"/>
      <c r="Z69" s="258">
        <f>SUM(Z66:Z68)</f>
        <v>40</v>
      </c>
      <c r="AA69" s="258"/>
      <c r="AB69" s="258"/>
      <c r="AC69" s="26"/>
      <c r="AD69" s="26"/>
      <c r="AE69" s="26"/>
      <c r="AF69" s="26"/>
      <c r="AG69" s="26"/>
      <c r="AH69" s="26"/>
      <c r="AI69" s="26"/>
      <c r="AJ69" s="26"/>
      <c r="AK69" s="26"/>
      <c r="AM69" s="51"/>
    </row>
    <row r="70" spans="2:42" ht="15" customHeight="1" x14ac:dyDescent="0.25">
      <c r="B70" s="103"/>
      <c r="D70" s="104"/>
      <c r="E70" s="76"/>
      <c r="F70" s="76"/>
      <c r="G70" s="76"/>
      <c r="H70" s="76"/>
      <c r="I70" s="76"/>
      <c r="J70" s="76"/>
      <c r="K70" s="76"/>
      <c r="L70" s="76"/>
      <c r="M70" s="76"/>
      <c r="N70" s="76"/>
      <c r="O70" s="76"/>
      <c r="P70" s="76"/>
      <c r="Q70" s="76"/>
      <c r="R70" s="76"/>
      <c r="S70" s="76"/>
      <c r="T70" s="76"/>
      <c r="U70" s="76"/>
      <c r="V70" s="76"/>
      <c r="W70" s="39"/>
      <c r="X70" s="39"/>
      <c r="Y70" s="39"/>
      <c r="Z70" s="105"/>
      <c r="AA70" s="105"/>
      <c r="AB70" s="105"/>
      <c r="AC70" s="26"/>
      <c r="AD70" s="26"/>
      <c r="AE70" s="26"/>
      <c r="AF70" s="26"/>
      <c r="AG70" s="26"/>
      <c r="AH70" s="26"/>
      <c r="AI70" s="26"/>
      <c r="AJ70" s="26"/>
      <c r="AK70" s="26"/>
      <c r="AM70" s="51"/>
    </row>
    <row r="71" spans="2:42" ht="15" customHeight="1" x14ac:dyDescent="0.25">
      <c r="B71" s="103"/>
      <c r="D71" s="104"/>
      <c r="E71" s="76"/>
      <c r="F71" s="76"/>
      <c r="G71" s="76"/>
      <c r="H71" s="76"/>
      <c r="I71" s="76"/>
      <c r="J71" s="76"/>
      <c r="K71" s="76"/>
      <c r="L71" s="76"/>
      <c r="M71" s="76"/>
      <c r="N71" s="76"/>
      <c r="O71" s="76"/>
      <c r="P71" s="76"/>
      <c r="Q71" s="76"/>
      <c r="R71" s="76"/>
      <c r="S71" s="76"/>
      <c r="T71" s="76"/>
      <c r="U71" s="76"/>
      <c r="V71" s="76"/>
      <c r="W71" s="39"/>
      <c r="X71" s="39"/>
      <c r="Y71" s="39"/>
      <c r="Z71" s="105"/>
      <c r="AA71" s="105"/>
      <c r="AB71" s="105"/>
      <c r="AC71" s="26"/>
      <c r="AD71" s="26"/>
      <c r="AE71" s="26"/>
      <c r="AF71" s="26"/>
      <c r="AG71" s="26"/>
      <c r="AH71" s="26"/>
      <c r="AI71" s="26"/>
      <c r="AJ71" s="26"/>
      <c r="AK71" s="26"/>
      <c r="AM71" s="51"/>
    </row>
    <row r="72" spans="2:42" ht="18" customHeight="1" thickBot="1" x14ac:dyDescent="0.3">
      <c r="B72" s="292" t="s">
        <v>110</v>
      </c>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7"/>
      <c r="AM72" s="55"/>
      <c r="AN72" s="25"/>
      <c r="AO72" s="25"/>
      <c r="AP72" s="25"/>
    </row>
    <row r="73" spans="2:42" ht="18" customHeight="1" x14ac:dyDescent="0.25">
      <c r="B73" s="189" t="s">
        <v>30</v>
      </c>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25"/>
      <c r="AM73" s="61" t="s">
        <v>34</v>
      </c>
      <c r="AN73" s="62" t="s">
        <v>35</v>
      </c>
      <c r="AO73" s="62" t="s">
        <v>36</v>
      </c>
      <c r="AP73" s="63" t="s">
        <v>37</v>
      </c>
    </row>
    <row r="74" spans="2:42" ht="43.5" customHeight="1" x14ac:dyDescent="0.25">
      <c r="B74" s="246" t="s">
        <v>111</v>
      </c>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J74" s="26"/>
      <c r="AK74" s="26"/>
      <c r="AL74" s="26"/>
      <c r="AM74" s="241" t="s">
        <v>51</v>
      </c>
      <c r="AN74" s="242"/>
      <c r="AO74" s="242"/>
      <c r="AP74" s="242"/>
    </row>
    <row r="75" spans="2:42" ht="18.75" customHeight="1" x14ac:dyDescent="0.25">
      <c r="B75" s="228" t="s">
        <v>109</v>
      </c>
      <c r="C75" s="228"/>
      <c r="D75" s="228"/>
      <c r="E75" s="227"/>
      <c r="F75" s="227"/>
      <c r="G75" s="227"/>
      <c r="H75" s="227"/>
      <c r="I75" s="227"/>
      <c r="J75" s="227"/>
      <c r="K75" s="227"/>
      <c r="L75" s="227"/>
      <c r="M75" s="25"/>
      <c r="N75" s="25"/>
      <c r="O75" s="25"/>
      <c r="P75" s="25"/>
      <c r="Q75" s="25"/>
      <c r="R75" s="25"/>
      <c r="S75" s="25"/>
      <c r="T75" s="25"/>
      <c r="U75" s="228" t="s">
        <v>81</v>
      </c>
      <c r="V75" s="228"/>
      <c r="W75" s="228"/>
      <c r="X75" s="227"/>
      <c r="Y75" s="227"/>
      <c r="Z75" s="227"/>
      <c r="AA75" s="227"/>
      <c r="AB75" s="227"/>
      <c r="AC75" s="227"/>
      <c r="AD75" s="227"/>
      <c r="AE75" s="227"/>
      <c r="AF75" s="227"/>
      <c r="AG75" s="227"/>
      <c r="AH75" s="31"/>
      <c r="AJ75" s="25"/>
      <c r="AK75" s="25"/>
      <c r="AL75" s="25"/>
      <c r="AM75" s="241"/>
      <c r="AN75" s="242"/>
      <c r="AO75" s="242"/>
      <c r="AP75" s="242"/>
    </row>
    <row r="76" spans="2:42" ht="31.5" customHeight="1" x14ac:dyDescent="0.25">
      <c r="B76" s="246" t="s">
        <v>112</v>
      </c>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58"/>
      <c r="AH76" s="25"/>
      <c r="AJ76" s="25"/>
      <c r="AK76" s="25"/>
      <c r="AL76" s="25"/>
      <c r="AM76" s="241" t="s">
        <v>51</v>
      </c>
      <c r="AN76" s="242"/>
      <c r="AO76" s="242"/>
      <c r="AP76" s="242"/>
    </row>
    <row r="77" spans="2:42" ht="18" customHeight="1" x14ac:dyDescent="0.25">
      <c r="B77" s="259" t="s">
        <v>113</v>
      </c>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
      <c r="AJ77" s="25"/>
      <c r="AK77" s="25"/>
      <c r="AL77" s="25"/>
      <c r="AM77" s="241"/>
      <c r="AN77" s="242"/>
      <c r="AO77" s="242"/>
      <c r="AP77" s="242"/>
    </row>
    <row r="78" spans="2:42" ht="18" customHeight="1" x14ac:dyDescent="0.25">
      <c r="B78" s="58" t="s">
        <v>114</v>
      </c>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25"/>
      <c r="AJ78" s="25"/>
      <c r="AK78" s="25"/>
      <c r="AL78" s="25"/>
      <c r="AM78" s="45" t="s">
        <v>51</v>
      </c>
      <c r="AN78" s="46"/>
      <c r="AO78" s="46"/>
      <c r="AP78" s="46"/>
    </row>
    <row r="79" spans="2:42" ht="18" customHeight="1" x14ac:dyDescent="0.25">
      <c r="B79" s="58" t="s">
        <v>115</v>
      </c>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25"/>
      <c r="AJ79" s="26"/>
      <c r="AK79" s="26"/>
      <c r="AL79" s="26"/>
      <c r="AM79" s="45" t="s">
        <v>51</v>
      </c>
      <c r="AN79" s="37"/>
      <c r="AO79" s="37"/>
      <c r="AP79" s="37"/>
    </row>
    <row r="80" spans="2:42" ht="15" customHeight="1" thickBot="1" x14ac:dyDescent="0.3">
      <c r="B80" s="50"/>
      <c r="C80" s="50"/>
      <c r="D80" s="50"/>
      <c r="E80" s="100"/>
      <c r="F80" s="100"/>
      <c r="G80" s="100"/>
      <c r="H80" s="100"/>
      <c r="I80" s="100"/>
      <c r="J80" s="100"/>
      <c r="K80" s="100"/>
      <c r="L80" s="100"/>
      <c r="M80" s="100"/>
      <c r="N80" s="100"/>
      <c r="O80" s="100"/>
      <c r="P80" s="100"/>
      <c r="Q80" s="100"/>
      <c r="R80" s="100"/>
      <c r="S80" s="100"/>
      <c r="T80" s="100"/>
      <c r="U80" s="100"/>
      <c r="V80" s="100"/>
      <c r="W80" s="100"/>
      <c r="X80" s="50"/>
      <c r="Y80" s="50"/>
      <c r="Z80" s="87"/>
      <c r="AA80" s="87"/>
      <c r="AB80" s="87"/>
      <c r="AC80" s="87"/>
      <c r="AD80" s="87"/>
      <c r="AE80" s="87"/>
      <c r="AF80" s="87"/>
      <c r="AG80" s="87"/>
      <c r="AH80" s="26"/>
      <c r="AI80" s="26"/>
      <c r="AJ80" s="26"/>
      <c r="AK80" s="26"/>
      <c r="AM80" s="56"/>
      <c r="AN80" s="25"/>
      <c r="AO80" s="25"/>
      <c r="AP80" s="25"/>
    </row>
    <row r="81" spans="2:42" ht="18" customHeight="1" x14ac:dyDescent="0.25">
      <c r="B81" s="25"/>
      <c r="C81" s="25"/>
      <c r="D81" s="25"/>
      <c r="E81" s="247" t="s">
        <v>62</v>
      </c>
      <c r="F81" s="248"/>
      <c r="G81" s="248"/>
      <c r="H81" s="248"/>
      <c r="I81" s="248"/>
      <c r="J81" s="248"/>
      <c r="K81" s="248"/>
      <c r="L81" s="248"/>
      <c r="M81" s="248"/>
      <c r="N81" s="248"/>
      <c r="O81" s="248"/>
      <c r="P81" s="248"/>
      <c r="Q81" s="248"/>
      <c r="R81" s="248"/>
      <c r="S81" s="248"/>
      <c r="T81" s="248"/>
      <c r="U81" s="248"/>
      <c r="V81" s="248"/>
      <c r="W81" s="248"/>
      <c r="X81" s="248"/>
      <c r="Y81" s="248"/>
      <c r="Z81" s="248"/>
      <c r="AA81" s="248"/>
      <c r="AB81" s="249"/>
      <c r="AC81" s="26"/>
      <c r="AD81" s="26"/>
      <c r="AE81" s="26"/>
      <c r="AF81" s="26"/>
      <c r="AG81" s="26"/>
      <c r="AH81" s="26"/>
      <c r="AI81" s="26"/>
      <c r="AJ81" s="26"/>
      <c r="AK81" s="26"/>
      <c r="AM81" s="56"/>
      <c r="AN81" s="25"/>
      <c r="AO81" s="25"/>
      <c r="AP81" s="25"/>
    </row>
    <row r="82" spans="2:42" ht="18" customHeight="1" x14ac:dyDescent="0.25">
      <c r="B82" s="25"/>
      <c r="C82" s="25"/>
      <c r="D82" s="25"/>
      <c r="E82" s="250" t="s">
        <v>63</v>
      </c>
      <c r="F82" s="214"/>
      <c r="G82" s="214"/>
      <c r="H82" s="214"/>
      <c r="I82" s="214"/>
      <c r="J82" s="214"/>
      <c r="K82" s="214" t="s">
        <v>64</v>
      </c>
      <c r="L82" s="214"/>
      <c r="M82" s="214"/>
      <c r="N82" s="214" t="s">
        <v>65</v>
      </c>
      <c r="O82" s="214"/>
      <c r="P82" s="214"/>
      <c r="Q82" s="214" t="s">
        <v>66</v>
      </c>
      <c r="R82" s="214"/>
      <c r="S82" s="214"/>
      <c r="T82" s="214" t="s">
        <v>67</v>
      </c>
      <c r="U82" s="214"/>
      <c r="V82" s="214"/>
      <c r="W82" s="214" t="s">
        <v>68</v>
      </c>
      <c r="X82" s="214"/>
      <c r="Y82" s="214"/>
      <c r="Z82" s="252" t="s">
        <v>68</v>
      </c>
      <c r="AA82" s="253"/>
      <c r="AB82" s="254"/>
      <c r="AC82" s="26"/>
      <c r="AD82" s="26"/>
      <c r="AE82" s="26"/>
      <c r="AF82" s="26"/>
      <c r="AG82" s="26"/>
      <c r="AH82" s="26"/>
      <c r="AI82" s="26"/>
      <c r="AJ82" s="26"/>
      <c r="AK82" s="26"/>
      <c r="AM82" s="56"/>
      <c r="AN82" s="25"/>
      <c r="AO82" s="25"/>
      <c r="AP82" s="25"/>
    </row>
    <row r="83" spans="2:42" ht="18" customHeight="1" x14ac:dyDescent="0.25">
      <c r="B83" s="25"/>
      <c r="C83" s="25"/>
      <c r="D83" s="25"/>
      <c r="E83" s="251"/>
      <c r="F83" s="215"/>
      <c r="G83" s="215"/>
      <c r="H83" s="215"/>
      <c r="I83" s="215"/>
      <c r="J83" s="215"/>
      <c r="K83" s="215"/>
      <c r="L83" s="215"/>
      <c r="M83" s="215"/>
      <c r="N83" s="215" t="s">
        <v>64</v>
      </c>
      <c r="O83" s="215"/>
      <c r="P83" s="215"/>
      <c r="Q83" s="215" t="s">
        <v>69</v>
      </c>
      <c r="R83" s="215"/>
      <c r="S83" s="215"/>
      <c r="T83" s="215"/>
      <c r="U83" s="215"/>
      <c r="V83" s="215"/>
      <c r="W83" s="215" t="s">
        <v>70</v>
      </c>
      <c r="X83" s="215"/>
      <c r="Y83" s="215"/>
      <c r="Z83" s="255" t="s">
        <v>70</v>
      </c>
      <c r="AA83" s="256"/>
      <c r="AB83" s="257"/>
      <c r="AC83" s="26"/>
      <c r="AD83" s="26"/>
      <c r="AE83" s="26"/>
      <c r="AF83" s="26"/>
      <c r="AG83" s="26"/>
      <c r="AH83" s="26"/>
      <c r="AI83" s="26"/>
      <c r="AJ83" s="26"/>
      <c r="AK83" s="26"/>
      <c r="AM83" s="56"/>
      <c r="AN83" s="25"/>
      <c r="AO83" s="25"/>
      <c r="AP83" s="25"/>
    </row>
    <row r="84" spans="2:42" ht="18" customHeight="1" x14ac:dyDescent="0.25">
      <c r="B84" s="25"/>
      <c r="C84" s="25"/>
      <c r="D84" s="25"/>
      <c r="E84" s="276" t="s">
        <v>72</v>
      </c>
      <c r="F84" s="216"/>
      <c r="G84" s="216"/>
      <c r="H84" s="216"/>
      <c r="I84" s="216"/>
      <c r="J84" s="216"/>
      <c r="K84" s="217">
        <f>AN74+AN76+AN78+AN79</f>
        <v>0</v>
      </c>
      <c r="L84" s="217"/>
      <c r="M84" s="217"/>
      <c r="N84" s="217">
        <f>AO74+AO78+AO76+AO79</f>
        <v>0</v>
      </c>
      <c r="O84" s="217"/>
      <c r="P84" s="217"/>
      <c r="Q84" s="217">
        <f>AP74+AP78+AP76+AP79</f>
        <v>0</v>
      </c>
      <c r="R84" s="217"/>
      <c r="S84" s="217"/>
      <c r="T84" s="217">
        <v>4</v>
      </c>
      <c r="U84" s="217"/>
      <c r="V84" s="217"/>
      <c r="W84" s="217">
        <f>K84*100/T84</f>
        <v>0</v>
      </c>
      <c r="X84" s="217"/>
      <c r="Y84" s="217"/>
      <c r="Z84" s="218">
        <f>W84/100*60</f>
        <v>0</v>
      </c>
      <c r="AA84" s="219"/>
      <c r="AB84" s="277"/>
      <c r="AC84" s="26"/>
      <c r="AD84" s="26"/>
      <c r="AE84" s="26"/>
      <c r="AF84" s="26"/>
      <c r="AG84" s="26"/>
      <c r="AH84" s="26"/>
      <c r="AI84" s="26"/>
      <c r="AJ84" s="26"/>
      <c r="AK84" s="26"/>
      <c r="AM84" s="56"/>
      <c r="AN84" s="25"/>
      <c r="AO84" s="25"/>
      <c r="AP84" s="25"/>
    </row>
    <row r="85" spans="2:42" ht="18" customHeight="1" x14ac:dyDescent="0.25">
      <c r="B85" s="25"/>
      <c r="C85" s="25"/>
      <c r="D85" s="25"/>
      <c r="E85" s="276" t="s">
        <v>73</v>
      </c>
      <c r="F85" s="216"/>
      <c r="G85" s="216"/>
      <c r="H85" s="216"/>
      <c r="I85" s="216"/>
      <c r="J85" s="216"/>
      <c r="K85" s="217">
        <v>0</v>
      </c>
      <c r="L85" s="217"/>
      <c r="M85" s="217"/>
      <c r="N85" s="217">
        <v>0</v>
      </c>
      <c r="O85" s="217"/>
      <c r="P85" s="217"/>
      <c r="Q85" s="217">
        <v>0</v>
      </c>
      <c r="R85" s="217"/>
      <c r="S85" s="217"/>
      <c r="T85" s="217">
        <v>0</v>
      </c>
      <c r="U85" s="217"/>
      <c r="V85" s="217"/>
      <c r="W85" s="217">
        <v>0</v>
      </c>
      <c r="X85" s="217"/>
      <c r="Y85" s="217"/>
      <c r="Z85" s="278">
        <v>30</v>
      </c>
      <c r="AA85" s="279"/>
      <c r="AB85" s="280"/>
      <c r="AC85" s="26"/>
      <c r="AD85" s="26"/>
      <c r="AE85" s="26"/>
      <c r="AF85" s="26"/>
      <c r="AG85" s="26"/>
      <c r="AH85" s="26"/>
      <c r="AI85" s="26"/>
      <c r="AJ85" s="26"/>
      <c r="AK85" s="26"/>
      <c r="AM85" s="56"/>
      <c r="AN85" s="25"/>
      <c r="AO85" s="25"/>
      <c r="AP85" s="25"/>
    </row>
    <row r="86" spans="2:42" ht="18" customHeight="1" x14ac:dyDescent="0.25">
      <c r="B86" s="25"/>
      <c r="C86" s="25"/>
      <c r="D86" s="25"/>
      <c r="E86" s="276" t="s">
        <v>74</v>
      </c>
      <c r="F86" s="216"/>
      <c r="G86" s="216"/>
      <c r="H86" s="216"/>
      <c r="I86" s="216"/>
      <c r="J86" s="216"/>
      <c r="K86" s="217">
        <v>0</v>
      </c>
      <c r="L86" s="217"/>
      <c r="M86" s="217"/>
      <c r="N86" s="217">
        <v>0</v>
      </c>
      <c r="O86" s="217"/>
      <c r="P86" s="217"/>
      <c r="Q86" s="217">
        <v>0</v>
      </c>
      <c r="R86" s="217"/>
      <c r="S86" s="217"/>
      <c r="T86" s="217">
        <v>0</v>
      </c>
      <c r="U86" s="217"/>
      <c r="V86" s="217"/>
      <c r="W86" s="217">
        <v>0</v>
      </c>
      <c r="X86" s="217"/>
      <c r="Y86" s="217"/>
      <c r="Z86" s="218">
        <v>10</v>
      </c>
      <c r="AA86" s="219"/>
      <c r="AB86" s="277"/>
      <c r="AC86" s="26"/>
      <c r="AD86" s="26"/>
      <c r="AE86" s="26"/>
      <c r="AF86" s="26"/>
      <c r="AG86" s="26"/>
      <c r="AH86" s="26"/>
      <c r="AI86" s="26"/>
      <c r="AJ86" s="26"/>
      <c r="AK86" s="26"/>
      <c r="AM86" s="56"/>
      <c r="AN86" s="25"/>
      <c r="AO86" s="25"/>
      <c r="AP86" s="25"/>
    </row>
    <row r="87" spans="2:42" ht="18" customHeight="1" thickBot="1" x14ac:dyDescent="0.3">
      <c r="B87" s="25"/>
      <c r="C87" s="25"/>
      <c r="D87" s="25"/>
      <c r="E87" s="284" t="s">
        <v>67</v>
      </c>
      <c r="F87" s="285"/>
      <c r="G87" s="285"/>
      <c r="H87" s="285"/>
      <c r="I87" s="285"/>
      <c r="J87" s="285"/>
      <c r="K87" s="285">
        <f>SUM(K84:M86)</f>
        <v>0</v>
      </c>
      <c r="L87" s="285"/>
      <c r="M87" s="285"/>
      <c r="N87" s="285">
        <f>SUM(N84:P86)</f>
        <v>0</v>
      </c>
      <c r="O87" s="285"/>
      <c r="P87" s="285"/>
      <c r="Q87" s="285">
        <f>SUM(Q84:S86)</f>
        <v>0</v>
      </c>
      <c r="R87" s="285"/>
      <c r="S87" s="285"/>
      <c r="T87" s="285">
        <f>SUM(T84:V86)</f>
        <v>4</v>
      </c>
      <c r="U87" s="285"/>
      <c r="V87" s="285"/>
      <c r="W87" s="286">
        <f>K87*100/T87</f>
        <v>0</v>
      </c>
      <c r="X87" s="286"/>
      <c r="Y87" s="286"/>
      <c r="Z87" s="243">
        <f>SUM(Z84:Z86)</f>
        <v>40</v>
      </c>
      <c r="AA87" s="244"/>
      <c r="AB87" s="245"/>
      <c r="AC87" s="26"/>
      <c r="AD87" s="26"/>
      <c r="AE87" s="26"/>
      <c r="AF87" s="26"/>
      <c r="AG87" s="26"/>
      <c r="AH87" s="26"/>
      <c r="AI87" s="26"/>
      <c r="AJ87" s="26"/>
      <c r="AK87" s="26"/>
      <c r="AM87" s="56"/>
      <c r="AN87" s="25"/>
      <c r="AO87" s="25"/>
      <c r="AP87" s="25"/>
    </row>
    <row r="88" spans="2:42" ht="15" customHeight="1" x14ac:dyDescent="0.25">
      <c r="E88" s="26"/>
      <c r="F88" s="26"/>
      <c r="G88" s="26"/>
      <c r="H88" s="26"/>
      <c r="I88" s="26"/>
      <c r="J88" s="26"/>
      <c r="K88" s="26"/>
      <c r="L88" s="26"/>
      <c r="M88" s="26"/>
      <c r="N88" s="26"/>
      <c r="O88" s="26"/>
      <c r="P88" s="26"/>
      <c r="Q88" s="26"/>
      <c r="R88" s="26"/>
      <c r="S88" s="26"/>
      <c r="T88" s="26"/>
      <c r="U88" s="26"/>
      <c r="V88" s="26"/>
      <c r="W88" s="26"/>
      <c r="X88" s="26"/>
      <c r="Y88" s="26"/>
      <c r="AM88" s="39"/>
    </row>
    <row r="89" spans="2:42" ht="18" customHeight="1" x14ac:dyDescent="0.25">
      <c r="B89" s="188" t="s">
        <v>116</v>
      </c>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27"/>
      <c r="AM89" s="55"/>
      <c r="AN89" s="27"/>
      <c r="AO89" s="27"/>
      <c r="AP89" s="27"/>
    </row>
    <row r="90" spans="2:42" ht="18" customHeight="1" x14ac:dyDescent="0.25">
      <c r="B90" s="189" t="s">
        <v>117</v>
      </c>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28"/>
    </row>
    <row r="91" spans="2:42" ht="12.75" customHeight="1" x14ac:dyDescent="0.25">
      <c r="E91" s="26"/>
      <c r="F91" s="26"/>
      <c r="G91" s="26"/>
      <c r="H91" s="26"/>
      <c r="I91" s="26"/>
      <c r="J91" s="26"/>
      <c r="K91" s="106"/>
      <c r="L91" s="106"/>
      <c r="M91" s="106"/>
      <c r="N91" s="106"/>
      <c r="O91" s="106"/>
      <c r="P91" s="106"/>
      <c r="Q91" s="106"/>
      <c r="R91" s="106"/>
      <c r="S91" s="106"/>
      <c r="T91" s="106"/>
      <c r="U91" s="106"/>
      <c r="V91" s="106"/>
      <c r="W91" s="106"/>
      <c r="X91" s="106"/>
      <c r="Y91" s="106"/>
      <c r="AM91" s="39"/>
    </row>
    <row r="92" spans="2:42" ht="18" customHeight="1" x14ac:dyDescent="0.25">
      <c r="B92" s="52" t="s">
        <v>118</v>
      </c>
      <c r="C92" s="52"/>
      <c r="D92" s="52"/>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25"/>
      <c r="AH92" s="25"/>
      <c r="AI92" s="25"/>
      <c r="AJ92" s="25"/>
      <c r="AK92" s="25"/>
      <c r="AL92" s="28"/>
      <c r="AM92" s="32" t="s">
        <v>34</v>
      </c>
      <c r="AN92" s="33" t="s">
        <v>35</v>
      </c>
      <c r="AO92" s="33" t="s">
        <v>36</v>
      </c>
      <c r="AP92" s="33" t="s">
        <v>37</v>
      </c>
    </row>
    <row r="93" spans="2:42" ht="18" customHeight="1" x14ac:dyDescent="0.25">
      <c r="B93" s="38" t="s">
        <v>119</v>
      </c>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25"/>
      <c r="AH93" s="25"/>
      <c r="AI93" s="25"/>
      <c r="AJ93" s="25"/>
      <c r="AK93" s="25"/>
      <c r="AM93" s="45" t="s">
        <v>51</v>
      </c>
      <c r="AN93" s="46"/>
      <c r="AO93" s="46"/>
      <c r="AP93" s="46"/>
    </row>
    <row r="94" spans="2:42" ht="18" customHeight="1" x14ac:dyDescent="0.25">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25"/>
      <c r="AH94" s="25"/>
      <c r="AI94" s="25"/>
      <c r="AJ94" s="25"/>
      <c r="AK94" s="25"/>
      <c r="AM94" s="51"/>
    </row>
    <row r="95" spans="2:42" ht="18" customHeight="1" x14ac:dyDescent="0.25">
      <c r="AM95" s="51"/>
    </row>
    <row r="96" spans="2:42" ht="18" customHeight="1" thickBot="1" x14ac:dyDescent="0.3">
      <c r="B96" s="107" t="s">
        <v>120</v>
      </c>
      <c r="C96" s="108"/>
      <c r="D96" s="108"/>
      <c r="E96" s="64"/>
      <c r="F96" s="64"/>
      <c r="G96" s="64"/>
      <c r="H96" s="64"/>
      <c r="I96" s="64"/>
      <c r="J96" s="64"/>
      <c r="K96" s="64"/>
      <c r="L96" s="64"/>
      <c r="M96" s="64"/>
      <c r="N96" s="64"/>
      <c r="O96" s="64"/>
      <c r="P96" s="64"/>
      <c r="Q96" s="64"/>
      <c r="R96" s="64"/>
      <c r="S96" s="64"/>
      <c r="T96" s="64"/>
      <c r="U96" s="64"/>
      <c r="V96" s="64"/>
      <c r="W96" s="64"/>
      <c r="X96" s="64"/>
      <c r="Y96" s="203" t="s">
        <v>121</v>
      </c>
      <c r="Z96" s="204"/>
      <c r="AA96" s="205"/>
      <c r="AB96" s="203" t="s">
        <v>122</v>
      </c>
      <c r="AC96" s="204"/>
      <c r="AD96" s="205"/>
      <c r="AE96" s="109"/>
      <c r="AF96" s="109" t="s">
        <v>12</v>
      </c>
      <c r="AG96" s="109"/>
      <c r="AH96" s="109"/>
      <c r="AI96" s="109" t="s">
        <v>123</v>
      </c>
      <c r="AJ96" s="109"/>
      <c r="AK96" s="78"/>
      <c r="AM96" s="32" t="s">
        <v>34</v>
      </c>
      <c r="AN96" s="33" t="s">
        <v>35</v>
      </c>
      <c r="AO96" s="33" t="s">
        <v>36</v>
      </c>
      <c r="AP96" s="33" t="s">
        <v>37</v>
      </c>
    </row>
    <row r="97" spans="2:42" ht="18" customHeight="1" x14ac:dyDescent="0.25">
      <c r="B97" s="38" t="s">
        <v>124</v>
      </c>
      <c r="C97" s="25"/>
      <c r="D97" s="25"/>
      <c r="E97" s="25"/>
      <c r="F97" s="25"/>
      <c r="G97" s="25"/>
      <c r="H97" s="25"/>
      <c r="I97" s="25"/>
      <c r="J97" s="25"/>
      <c r="K97" s="25"/>
      <c r="L97" s="25"/>
      <c r="M97" s="25"/>
      <c r="N97" s="25"/>
      <c r="O97" s="25"/>
      <c r="P97" s="25"/>
      <c r="Q97" s="25"/>
      <c r="R97" s="25"/>
      <c r="S97" s="25"/>
      <c r="T97" s="25"/>
      <c r="U97" s="25"/>
      <c r="V97" s="38"/>
      <c r="W97" s="38"/>
      <c r="X97" s="38"/>
      <c r="Y97" s="294"/>
      <c r="Z97" s="295"/>
      <c r="AA97" s="295"/>
      <c r="AB97" s="296"/>
      <c r="AC97" s="297"/>
      <c r="AD97" s="298"/>
      <c r="AE97" s="295"/>
      <c r="AF97" s="295"/>
      <c r="AG97" s="295"/>
      <c r="AH97" s="295"/>
      <c r="AI97" s="295"/>
      <c r="AJ97" s="299"/>
      <c r="AK97" s="25"/>
      <c r="AM97" s="45" t="s">
        <v>51</v>
      </c>
      <c r="AN97" s="46"/>
      <c r="AO97" s="46"/>
      <c r="AP97" s="46"/>
    </row>
    <row r="98" spans="2:42" ht="18" customHeight="1" x14ac:dyDescent="0.25">
      <c r="B98" s="38" t="s">
        <v>125</v>
      </c>
      <c r="C98" s="38"/>
      <c r="D98" s="38"/>
      <c r="E98" s="38"/>
      <c r="F98" s="38"/>
      <c r="G98" s="38"/>
      <c r="H98" s="38"/>
      <c r="I98" s="38"/>
      <c r="J98" s="38"/>
      <c r="K98" s="38"/>
      <c r="L98" s="38"/>
      <c r="M98" s="38"/>
      <c r="N98" s="38"/>
      <c r="O98" s="38"/>
      <c r="P98" s="38"/>
      <c r="Q98" s="38"/>
      <c r="R98" s="25"/>
      <c r="S98" s="25"/>
      <c r="T98" s="25"/>
      <c r="U98" s="25"/>
      <c r="V98" s="38"/>
      <c r="W98" s="38"/>
      <c r="X98" s="38"/>
      <c r="Y98" s="300"/>
      <c r="Z98" s="242"/>
      <c r="AA98" s="242"/>
      <c r="AB98" s="177"/>
      <c r="AC98" s="178"/>
      <c r="AD98" s="179"/>
      <c r="AE98" s="177"/>
      <c r="AF98" s="178"/>
      <c r="AG98" s="179"/>
      <c r="AH98" s="242"/>
      <c r="AI98" s="242"/>
      <c r="AJ98" s="308"/>
      <c r="AK98" s="25"/>
      <c r="AM98" s="45" t="s">
        <v>51</v>
      </c>
      <c r="AN98" s="46"/>
      <c r="AO98" s="46"/>
      <c r="AP98" s="46"/>
    </row>
    <row r="99" spans="2:42" ht="18" customHeight="1" x14ac:dyDescent="0.25">
      <c r="B99" s="38" t="s">
        <v>126</v>
      </c>
      <c r="C99" s="38"/>
      <c r="D99" s="38"/>
      <c r="E99" s="38"/>
      <c r="F99" s="38"/>
      <c r="G99" s="38"/>
      <c r="H99" s="38"/>
      <c r="I99" s="38"/>
      <c r="J99" s="38"/>
      <c r="K99" s="38"/>
      <c r="L99" s="38"/>
      <c r="M99" s="38"/>
      <c r="N99" s="38"/>
      <c r="O99" s="38"/>
      <c r="P99" s="38"/>
      <c r="Q99" s="38"/>
      <c r="R99" s="25"/>
      <c r="S99" s="25"/>
      <c r="T99" s="25"/>
      <c r="U99" s="25"/>
      <c r="V99" s="38"/>
      <c r="W99" s="38"/>
      <c r="X99" s="38"/>
      <c r="Y99" s="300"/>
      <c r="Z99" s="242"/>
      <c r="AA99" s="242"/>
      <c r="AB99" s="177"/>
      <c r="AC99" s="178"/>
      <c r="AD99" s="179"/>
      <c r="AE99" s="177"/>
      <c r="AF99" s="178"/>
      <c r="AG99" s="179"/>
      <c r="AH99" s="242"/>
      <c r="AI99" s="242"/>
      <c r="AJ99" s="308"/>
      <c r="AK99" s="25"/>
      <c r="AM99" s="45" t="s">
        <v>51</v>
      </c>
      <c r="AN99" s="46"/>
      <c r="AO99" s="46"/>
      <c r="AP99" s="46"/>
    </row>
    <row r="100" spans="2:42" ht="18" customHeight="1" x14ac:dyDescent="0.25">
      <c r="B100" s="38" t="s">
        <v>127</v>
      </c>
      <c r="C100" s="38"/>
      <c r="D100" s="38"/>
      <c r="E100" s="38"/>
      <c r="F100" s="38"/>
      <c r="G100" s="38"/>
      <c r="H100" s="38"/>
      <c r="I100" s="38"/>
      <c r="J100" s="38"/>
      <c r="K100" s="38"/>
      <c r="L100" s="38"/>
      <c r="M100" s="38"/>
      <c r="N100" s="38"/>
      <c r="O100" s="38"/>
      <c r="P100" s="38"/>
      <c r="Q100" s="38"/>
      <c r="R100" s="25"/>
      <c r="S100" s="25"/>
      <c r="T100" s="25"/>
      <c r="U100" s="25"/>
      <c r="V100" s="25"/>
      <c r="W100" s="25"/>
      <c r="X100" s="25"/>
      <c r="Y100" s="300"/>
      <c r="Z100" s="242"/>
      <c r="AA100" s="242"/>
      <c r="AB100" s="177"/>
      <c r="AC100" s="178"/>
      <c r="AD100" s="179"/>
      <c r="AE100" s="177"/>
      <c r="AF100" s="178"/>
      <c r="AG100" s="179"/>
      <c r="AH100" s="177"/>
      <c r="AI100" s="178"/>
      <c r="AJ100" s="301"/>
      <c r="AK100" s="25"/>
      <c r="AM100" s="45" t="s">
        <v>51</v>
      </c>
      <c r="AN100" s="46"/>
      <c r="AO100" s="46"/>
      <c r="AP100" s="46"/>
    </row>
    <row r="101" spans="2:42" ht="18" customHeight="1" thickBot="1" x14ac:dyDescent="0.3">
      <c r="B101" s="38" t="s">
        <v>128</v>
      </c>
      <c r="C101" s="38"/>
      <c r="D101" s="38"/>
      <c r="E101" s="38"/>
      <c r="F101" s="38"/>
      <c r="G101" s="38"/>
      <c r="H101" s="38"/>
      <c r="I101" s="38"/>
      <c r="J101" s="38"/>
      <c r="K101" s="38"/>
      <c r="L101" s="38"/>
      <c r="M101" s="38"/>
      <c r="N101" s="38"/>
      <c r="O101" s="38"/>
      <c r="P101" s="38"/>
      <c r="Q101" s="38"/>
      <c r="R101" s="25"/>
      <c r="S101" s="25"/>
      <c r="T101" s="25"/>
      <c r="U101" s="25"/>
      <c r="V101" s="25"/>
      <c r="W101" s="25"/>
      <c r="X101" s="25"/>
      <c r="Y101" s="302"/>
      <c r="Z101" s="303"/>
      <c r="AA101" s="303"/>
      <c r="AB101" s="304"/>
      <c r="AC101" s="305"/>
      <c r="AD101" s="306"/>
      <c r="AE101" s="304"/>
      <c r="AF101" s="305"/>
      <c r="AG101" s="306"/>
      <c r="AH101" s="304"/>
      <c r="AI101" s="305"/>
      <c r="AJ101" s="307"/>
      <c r="AK101" s="25"/>
      <c r="AM101" s="45" t="s">
        <v>51</v>
      </c>
      <c r="AN101" s="46"/>
      <c r="AO101" s="46"/>
      <c r="AP101" s="46"/>
    </row>
    <row r="102" spans="2:42" ht="13.5" customHeight="1" x14ac:dyDescent="0.25">
      <c r="B102" s="38"/>
      <c r="C102" s="38"/>
      <c r="D102" s="38"/>
      <c r="E102" s="38"/>
      <c r="F102" s="38"/>
      <c r="G102" s="38"/>
      <c r="H102" s="38"/>
      <c r="I102" s="38"/>
      <c r="J102" s="38"/>
      <c r="K102" s="38"/>
      <c r="L102" s="38"/>
      <c r="M102" s="38"/>
      <c r="N102" s="38"/>
      <c r="O102" s="38"/>
      <c r="P102" s="38"/>
      <c r="Q102" s="38"/>
      <c r="R102" s="25"/>
      <c r="S102" s="25"/>
      <c r="T102" s="25"/>
      <c r="U102" s="25"/>
      <c r="V102" s="25"/>
      <c r="W102" s="25"/>
      <c r="X102" s="25"/>
      <c r="Y102" s="26"/>
      <c r="Z102" s="26"/>
      <c r="AA102" s="26"/>
      <c r="AB102" s="26"/>
      <c r="AC102" s="26"/>
      <c r="AD102" s="26"/>
      <c r="AE102" s="26"/>
      <c r="AF102" s="26"/>
      <c r="AG102" s="26"/>
      <c r="AH102" s="26"/>
      <c r="AI102" s="26"/>
      <c r="AJ102" s="26"/>
      <c r="AK102" s="25"/>
      <c r="AM102" s="101"/>
      <c r="AN102" s="102"/>
      <c r="AO102" s="102"/>
      <c r="AP102" s="102"/>
    </row>
    <row r="103" spans="2:42" ht="18" customHeight="1" x14ac:dyDescent="0.25">
      <c r="B103" s="259" t="s">
        <v>129</v>
      </c>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
      <c r="AK103" s="25"/>
      <c r="AM103" s="32" t="s">
        <v>34</v>
      </c>
      <c r="AN103" s="33" t="s">
        <v>35</v>
      </c>
      <c r="AO103" s="33" t="s">
        <v>36</v>
      </c>
      <c r="AP103" s="33" t="s">
        <v>37</v>
      </c>
    </row>
    <row r="104" spans="2:42" ht="18" customHeight="1" x14ac:dyDescent="0.25">
      <c r="B104" s="272" t="s">
        <v>130</v>
      </c>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5"/>
      <c r="AK104" s="25"/>
      <c r="AM104" s="110" t="s">
        <v>51</v>
      </c>
      <c r="AN104" s="111"/>
      <c r="AO104" s="111"/>
      <c r="AP104" s="111"/>
    </row>
    <row r="105" spans="2:42" ht="15" customHeight="1" x14ac:dyDescent="0.25">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25"/>
      <c r="AH105" s="25"/>
      <c r="AI105" s="25"/>
      <c r="AJ105" s="25"/>
      <c r="AK105" s="25"/>
      <c r="AM105" s="51"/>
    </row>
    <row r="106" spans="2:42" ht="18" customHeight="1" x14ac:dyDescent="0.25">
      <c r="E106" s="213" t="s">
        <v>62</v>
      </c>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M106" s="112"/>
      <c r="AN106" s="38"/>
      <c r="AO106" s="38"/>
      <c r="AP106" s="38"/>
    </row>
    <row r="107" spans="2:42" ht="18" customHeight="1" x14ac:dyDescent="0.25">
      <c r="E107" s="213" t="s">
        <v>63</v>
      </c>
      <c r="F107" s="213"/>
      <c r="G107" s="213"/>
      <c r="H107" s="213"/>
      <c r="I107" s="213"/>
      <c r="J107" s="213"/>
      <c r="K107" s="213" t="s">
        <v>64</v>
      </c>
      <c r="L107" s="213"/>
      <c r="M107" s="213"/>
      <c r="N107" s="213" t="s">
        <v>65</v>
      </c>
      <c r="O107" s="213"/>
      <c r="P107" s="213"/>
      <c r="Q107" s="213" t="s">
        <v>66</v>
      </c>
      <c r="R107" s="213"/>
      <c r="S107" s="213"/>
      <c r="T107" s="213" t="s">
        <v>67</v>
      </c>
      <c r="U107" s="213"/>
      <c r="V107" s="213"/>
      <c r="W107" s="213" t="s">
        <v>68</v>
      </c>
      <c r="X107" s="213"/>
      <c r="Y107" s="213"/>
      <c r="Z107" s="213" t="s">
        <v>68</v>
      </c>
      <c r="AA107" s="213"/>
      <c r="AB107" s="213"/>
      <c r="AM107" s="39"/>
    </row>
    <row r="108" spans="2:42" ht="18" customHeight="1" x14ac:dyDescent="0.25">
      <c r="E108" s="213"/>
      <c r="F108" s="213"/>
      <c r="G108" s="213"/>
      <c r="H108" s="213"/>
      <c r="I108" s="213"/>
      <c r="J108" s="213"/>
      <c r="K108" s="213"/>
      <c r="L108" s="213"/>
      <c r="M108" s="213"/>
      <c r="N108" s="213" t="s">
        <v>64</v>
      </c>
      <c r="O108" s="213"/>
      <c r="P108" s="213"/>
      <c r="Q108" s="213" t="s">
        <v>69</v>
      </c>
      <c r="R108" s="213"/>
      <c r="S108" s="213"/>
      <c r="T108" s="213"/>
      <c r="U108" s="213"/>
      <c r="V108" s="213"/>
      <c r="W108" s="213" t="s">
        <v>70</v>
      </c>
      <c r="X108" s="213"/>
      <c r="Y108" s="213"/>
      <c r="Z108" s="213" t="s">
        <v>70</v>
      </c>
      <c r="AA108" s="213"/>
      <c r="AB108" s="213"/>
      <c r="AM108" s="39"/>
    </row>
    <row r="109" spans="2:42" ht="18" customHeight="1" x14ac:dyDescent="0.25">
      <c r="E109" s="216" t="s">
        <v>72</v>
      </c>
      <c r="F109" s="216"/>
      <c r="G109" s="216"/>
      <c r="H109" s="216"/>
      <c r="I109" s="216"/>
      <c r="J109" s="216"/>
      <c r="K109" s="217">
        <f>AN93+AN97+AN98+AN99+AN100+AN101+AN104</f>
        <v>0</v>
      </c>
      <c r="L109" s="217"/>
      <c r="M109" s="217"/>
      <c r="N109" s="217">
        <f>AO93+AO97+AO98+AO99+AO100+AO101+AO104</f>
        <v>0</v>
      </c>
      <c r="O109" s="217"/>
      <c r="P109" s="217"/>
      <c r="Q109" s="217">
        <f>AP93+AP97+AP98+AP99+AP100+AP101+AP104</f>
        <v>0</v>
      </c>
      <c r="R109" s="217"/>
      <c r="S109" s="217"/>
      <c r="T109" s="217">
        <v>7</v>
      </c>
      <c r="U109" s="217"/>
      <c r="V109" s="217"/>
      <c r="W109" s="217">
        <f>K109/T109*100</f>
        <v>0</v>
      </c>
      <c r="X109" s="217"/>
      <c r="Y109" s="217"/>
      <c r="Z109" s="217">
        <f>W109/100*60</f>
        <v>0</v>
      </c>
      <c r="AA109" s="217"/>
      <c r="AB109" s="217"/>
      <c r="AM109" s="39"/>
    </row>
    <row r="110" spans="2:42" ht="18" customHeight="1" x14ac:dyDescent="0.25">
      <c r="E110" s="216" t="s">
        <v>73</v>
      </c>
      <c r="F110" s="216"/>
      <c r="G110" s="216"/>
      <c r="H110" s="216"/>
      <c r="I110" s="216"/>
      <c r="J110" s="216"/>
      <c r="K110" s="217">
        <v>0</v>
      </c>
      <c r="L110" s="217"/>
      <c r="M110" s="217"/>
      <c r="N110" s="217">
        <v>0</v>
      </c>
      <c r="O110" s="217"/>
      <c r="P110" s="217"/>
      <c r="Q110" s="217">
        <v>0</v>
      </c>
      <c r="R110" s="217"/>
      <c r="S110" s="217"/>
      <c r="T110" s="217">
        <v>0</v>
      </c>
      <c r="U110" s="217"/>
      <c r="V110" s="217"/>
      <c r="W110" s="217">
        <v>0</v>
      </c>
      <c r="X110" s="217"/>
      <c r="Y110" s="217"/>
      <c r="Z110" s="217">
        <v>30</v>
      </c>
      <c r="AA110" s="217"/>
      <c r="AB110" s="217"/>
      <c r="AM110" s="39"/>
    </row>
    <row r="111" spans="2:42" ht="18" customHeight="1" x14ac:dyDescent="0.25">
      <c r="E111" s="216" t="s">
        <v>74</v>
      </c>
      <c r="F111" s="216"/>
      <c r="G111" s="216"/>
      <c r="H111" s="216"/>
      <c r="I111" s="216"/>
      <c r="J111" s="216"/>
      <c r="K111" s="217">
        <v>0</v>
      </c>
      <c r="L111" s="217"/>
      <c r="M111" s="217"/>
      <c r="N111" s="217">
        <v>0</v>
      </c>
      <c r="O111" s="217"/>
      <c r="P111" s="217"/>
      <c r="Q111" s="217">
        <v>0</v>
      </c>
      <c r="R111" s="217"/>
      <c r="S111" s="217"/>
      <c r="T111" s="217">
        <v>0</v>
      </c>
      <c r="U111" s="217"/>
      <c r="V111" s="217"/>
      <c r="W111" s="217">
        <v>0</v>
      </c>
      <c r="X111" s="217"/>
      <c r="Y111" s="217"/>
      <c r="Z111" s="217">
        <v>10</v>
      </c>
      <c r="AA111" s="217"/>
      <c r="AB111" s="217"/>
      <c r="AM111" s="39"/>
    </row>
    <row r="112" spans="2:42" ht="18" customHeight="1" x14ac:dyDescent="0.25">
      <c r="E112" s="222" t="s">
        <v>67</v>
      </c>
      <c r="F112" s="222"/>
      <c r="G112" s="222"/>
      <c r="H112" s="222"/>
      <c r="I112" s="222"/>
      <c r="J112" s="222"/>
      <c r="K112" s="222">
        <f>SUM(K109:K111)</f>
        <v>0</v>
      </c>
      <c r="L112" s="222"/>
      <c r="M112" s="222"/>
      <c r="N112" s="222">
        <f>SUM(N109:N111)</f>
        <v>0</v>
      </c>
      <c r="O112" s="222"/>
      <c r="P112" s="222"/>
      <c r="Q112" s="222">
        <f>SUM(Q109:Q111)</f>
        <v>0</v>
      </c>
      <c r="R112" s="222"/>
      <c r="S112" s="222"/>
      <c r="T112" s="222">
        <f>SUM(T109:T111)</f>
        <v>7</v>
      </c>
      <c r="U112" s="222"/>
      <c r="V112" s="222"/>
      <c r="W112" s="217">
        <f>K112/T112*100</f>
        <v>0</v>
      </c>
      <c r="X112" s="217"/>
      <c r="Y112" s="217"/>
      <c r="Z112" s="258">
        <f>SUM(Z109:Z111)</f>
        <v>40</v>
      </c>
      <c r="AA112" s="258"/>
      <c r="AB112" s="258"/>
      <c r="AM112" s="39"/>
    </row>
    <row r="113" spans="2:42" ht="9.75" customHeight="1" x14ac:dyDescent="0.25">
      <c r="AM113" s="39"/>
    </row>
    <row r="114" spans="2:42" ht="18" customHeight="1" x14ac:dyDescent="0.25">
      <c r="B114" s="188" t="s">
        <v>131</v>
      </c>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27"/>
      <c r="AM114" s="55"/>
      <c r="AN114" s="27"/>
      <c r="AO114" s="27"/>
      <c r="AP114" s="27"/>
    </row>
    <row r="115" spans="2:42" ht="18" customHeight="1" x14ac:dyDescent="0.25">
      <c r="B115" s="189" t="s">
        <v>30</v>
      </c>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28"/>
    </row>
    <row r="116" spans="2:42" ht="12" customHeight="1" x14ac:dyDescent="0.25">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57"/>
      <c r="AN116" s="29"/>
      <c r="AO116" s="29"/>
      <c r="AP116" s="29"/>
    </row>
    <row r="117" spans="2:42" ht="18" customHeight="1" x14ac:dyDescent="0.25">
      <c r="B117" s="187" t="s">
        <v>132</v>
      </c>
      <c r="C117" s="187"/>
      <c r="D117" s="187"/>
      <c r="E117" s="187"/>
      <c r="F117" s="187"/>
      <c r="G117" s="187"/>
      <c r="H117" s="187"/>
      <c r="I117" s="187"/>
      <c r="J117" s="187"/>
      <c r="K117" s="187"/>
      <c r="L117" s="187"/>
      <c r="M117" s="187"/>
      <c r="N117" s="309" t="s">
        <v>133</v>
      </c>
      <c r="O117" s="309"/>
      <c r="P117" s="309" t="s">
        <v>134</v>
      </c>
      <c r="Q117" s="309"/>
      <c r="R117" s="309" t="s">
        <v>135</v>
      </c>
      <c r="S117" s="309"/>
      <c r="T117" s="309" t="s">
        <v>136</v>
      </c>
      <c r="U117" s="309"/>
      <c r="V117" s="309" t="s">
        <v>137</v>
      </c>
      <c r="W117" s="309"/>
      <c r="X117" s="309" t="s">
        <v>138</v>
      </c>
      <c r="Y117" s="309"/>
      <c r="Z117" s="309" t="s">
        <v>139</v>
      </c>
      <c r="AA117" s="309"/>
      <c r="AB117" s="309" t="s">
        <v>140</v>
      </c>
      <c r="AC117" s="309"/>
      <c r="AD117" s="309" t="s">
        <v>141</v>
      </c>
      <c r="AE117" s="309"/>
      <c r="AF117" s="309" t="s">
        <v>142</v>
      </c>
      <c r="AG117" s="309"/>
      <c r="AH117" s="309" t="s">
        <v>143</v>
      </c>
      <c r="AI117" s="309"/>
      <c r="AJ117" s="309" t="s">
        <v>144</v>
      </c>
      <c r="AK117" s="309"/>
      <c r="AM117" s="32" t="s">
        <v>34</v>
      </c>
      <c r="AN117" s="33" t="s">
        <v>35</v>
      </c>
      <c r="AO117" s="33" t="s">
        <v>36</v>
      </c>
      <c r="AP117" s="33" t="s">
        <v>37</v>
      </c>
    </row>
    <row r="118" spans="2:42" ht="18" customHeight="1" x14ac:dyDescent="0.25">
      <c r="B118" s="83" t="s">
        <v>145</v>
      </c>
      <c r="C118" s="83"/>
      <c r="D118" s="83"/>
      <c r="E118" s="83"/>
      <c r="F118" s="83"/>
      <c r="G118" s="83"/>
      <c r="H118" s="83"/>
      <c r="I118" s="83"/>
      <c r="J118" s="83"/>
      <c r="K118" s="83"/>
      <c r="L118" s="83"/>
      <c r="M118" s="83"/>
      <c r="N118" s="310"/>
      <c r="O118" s="310"/>
      <c r="P118" s="310"/>
      <c r="Q118" s="310"/>
      <c r="R118" s="310"/>
      <c r="S118" s="310"/>
      <c r="T118" s="310"/>
      <c r="U118" s="310"/>
      <c r="V118" s="310"/>
      <c r="W118" s="310"/>
      <c r="X118" s="310"/>
      <c r="Y118" s="310"/>
      <c r="Z118" s="310"/>
      <c r="AA118" s="310"/>
      <c r="AB118" s="242"/>
      <c r="AC118" s="242"/>
      <c r="AD118" s="242"/>
      <c r="AE118" s="242"/>
      <c r="AF118" s="242"/>
      <c r="AG118" s="242"/>
      <c r="AH118" s="242"/>
      <c r="AI118" s="242"/>
      <c r="AJ118" s="242"/>
      <c r="AK118" s="242"/>
      <c r="AL118" s="26"/>
      <c r="AM118" s="45" t="s">
        <v>51</v>
      </c>
      <c r="AN118" s="46"/>
      <c r="AO118" s="46"/>
      <c r="AP118" s="46"/>
    </row>
    <row r="119" spans="2:42" ht="18" customHeight="1" x14ac:dyDescent="0.25">
      <c r="B119" s="83" t="s">
        <v>146</v>
      </c>
      <c r="C119" s="83"/>
      <c r="D119" s="83"/>
      <c r="E119" s="83"/>
      <c r="F119" s="83"/>
      <c r="G119" s="83"/>
      <c r="H119" s="83"/>
      <c r="I119" s="83"/>
      <c r="J119" s="83"/>
      <c r="K119" s="83"/>
      <c r="L119" s="83"/>
      <c r="M119" s="83"/>
      <c r="N119" s="310"/>
      <c r="O119" s="310"/>
      <c r="P119" s="310"/>
      <c r="Q119" s="310"/>
      <c r="R119" s="310"/>
      <c r="S119" s="310"/>
      <c r="T119" s="310"/>
      <c r="U119" s="310"/>
      <c r="V119" s="310"/>
      <c r="W119" s="310"/>
      <c r="X119" s="310"/>
      <c r="Y119" s="310"/>
      <c r="Z119" s="310"/>
      <c r="AA119" s="310"/>
      <c r="AB119" s="242"/>
      <c r="AC119" s="242"/>
      <c r="AD119" s="242"/>
      <c r="AE119" s="242"/>
      <c r="AF119" s="242"/>
      <c r="AG119" s="242"/>
      <c r="AH119" s="242"/>
      <c r="AI119" s="242"/>
      <c r="AJ119" s="242"/>
      <c r="AK119" s="242"/>
      <c r="AL119" s="26"/>
      <c r="AM119" s="45" t="s">
        <v>51</v>
      </c>
      <c r="AN119" s="46"/>
      <c r="AO119" s="46"/>
      <c r="AP119" s="46"/>
    </row>
    <row r="120" spans="2:42" ht="18" customHeight="1" x14ac:dyDescent="0.25">
      <c r="B120" s="58" t="s">
        <v>147</v>
      </c>
      <c r="C120" s="50"/>
      <c r="D120" s="50"/>
      <c r="E120" s="50"/>
      <c r="F120" s="50"/>
      <c r="G120" s="50"/>
      <c r="H120" s="50"/>
      <c r="I120" s="50"/>
      <c r="J120" s="50"/>
      <c r="K120" s="50"/>
      <c r="L120" s="50"/>
      <c r="M120" s="50"/>
      <c r="N120" s="310"/>
      <c r="O120" s="310"/>
      <c r="P120" s="310"/>
      <c r="Q120" s="310"/>
      <c r="R120" s="310"/>
      <c r="S120" s="310"/>
      <c r="T120" s="310"/>
      <c r="U120" s="310"/>
      <c r="V120" s="310"/>
      <c r="W120" s="310"/>
      <c r="X120" s="310"/>
      <c r="Y120" s="310"/>
      <c r="Z120" s="310"/>
      <c r="AA120" s="310"/>
      <c r="AB120" s="242"/>
      <c r="AC120" s="242"/>
      <c r="AD120" s="242"/>
      <c r="AE120" s="242"/>
      <c r="AF120" s="242"/>
      <c r="AG120" s="242"/>
      <c r="AH120" s="242"/>
      <c r="AI120" s="242"/>
      <c r="AJ120" s="242"/>
      <c r="AK120" s="242"/>
      <c r="AL120" s="26"/>
      <c r="AM120" s="45" t="s">
        <v>35</v>
      </c>
      <c r="AN120" s="46"/>
      <c r="AO120" s="46"/>
      <c r="AP120" s="46"/>
    </row>
    <row r="121" spans="2:42" ht="18" customHeight="1" x14ac:dyDescent="0.25">
      <c r="B121" s="83" t="s">
        <v>148</v>
      </c>
      <c r="C121" s="83"/>
      <c r="D121" s="83"/>
      <c r="E121" s="83"/>
      <c r="F121" s="83"/>
      <c r="G121" s="83"/>
      <c r="H121" s="83"/>
      <c r="I121" s="83"/>
      <c r="J121" s="83"/>
      <c r="K121" s="83"/>
      <c r="L121" s="83"/>
      <c r="M121" s="83"/>
      <c r="N121" s="310"/>
      <c r="O121" s="310"/>
      <c r="P121" s="310"/>
      <c r="Q121" s="310"/>
      <c r="R121" s="310"/>
      <c r="S121" s="310"/>
      <c r="T121" s="310"/>
      <c r="U121" s="310"/>
      <c r="V121" s="310"/>
      <c r="W121" s="310"/>
      <c r="X121" s="310"/>
      <c r="Y121" s="310"/>
      <c r="Z121" s="310"/>
      <c r="AA121" s="310"/>
      <c r="AB121" s="242"/>
      <c r="AC121" s="242"/>
      <c r="AD121" s="242"/>
      <c r="AE121" s="242"/>
      <c r="AF121" s="242"/>
      <c r="AG121" s="242"/>
      <c r="AH121" s="242"/>
      <c r="AI121" s="242"/>
      <c r="AJ121" s="242"/>
      <c r="AK121" s="242"/>
      <c r="AL121" s="26"/>
      <c r="AM121" s="113" t="s">
        <v>51</v>
      </c>
      <c r="AN121" s="46"/>
      <c r="AO121" s="46"/>
      <c r="AP121" s="46"/>
    </row>
    <row r="122" spans="2:42" ht="18" customHeight="1" x14ac:dyDescent="0.25">
      <c r="B122" s="83" t="s">
        <v>192</v>
      </c>
      <c r="C122" s="83"/>
      <c r="D122" s="83"/>
      <c r="E122" s="83"/>
      <c r="F122" s="83"/>
      <c r="G122" s="83"/>
      <c r="H122" s="83"/>
      <c r="I122" s="83"/>
      <c r="J122" s="83"/>
      <c r="K122" s="83"/>
      <c r="L122" s="83"/>
      <c r="M122" s="83"/>
      <c r="N122" s="239"/>
      <c r="O122" s="240"/>
      <c r="P122" s="239"/>
      <c r="Q122" s="240"/>
      <c r="R122" s="239"/>
      <c r="S122" s="240"/>
      <c r="T122" s="239"/>
      <c r="U122" s="240"/>
      <c r="V122" s="239"/>
      <c r="W122" s="240"/>
      <c r="X122" s="239"/>
      <c r="Y122" s="240"/>
      <c r="Z122" s="239"/>
      <c r="AA122" s="240"/>
      <c r="AB122" s="239"/>
      <c r="AC122" s="240"/>
      <c r="AD122" s="239"/>
      <c r="AE122" s="240"/>
      <c r="AF122" s="239"/>
      <c r="AG122" s="240"/>
      <c r="AH122" s="239"/>
      <c r="AI122" s="240"/>
      <c r="AJ122" s="239"/>
      <c r="AK122" s="240"/>
      <c r="AL122" s="26"/>
      <c r="AM122" s="113" t="s">
        <v>51</v>
      </c>
      <c r="AN122" s="46"/>
      <c r="AO122" s="46"/>
      <c r="AP122" s="46"/>
    </row>
    <row r="123" spans="2:42" ht="18" customHeight="1" x14ac:dyDescent="0.25">
      <c r="B123" s="83" t="s">
        <v>193</v>
      </c>
      <c r="C123" s="83"/>
      <c r="D123" s="83"/>
      <c r="E123" s="83"/>
      <c r="F123" s="83"/>
      <c r="G123" s="83"/>
      <c r="H123" s="83"/>
      <c r="I123" s="83"/>
      <c r="J123" s="83"/>
      <c r="K123" s="83"/>
      <c r="L123" s="83"/>
      <c r="M123" s="83"/>
      <c r="N123" s="239"/>
      <c r="O123" s="240"/>
      <c r="P123" s="239"/>
      <c r="Q123" s="240"/>
      <c r="R123" s="239"/>
      <c r="S123" s="240"/>
      <c r="T123" s="239"/>
      <c r="U123" s="240"/>
      <c r="V123" s="239"/>
      <c r="W123" s="240"/>
      <c r="X123" s="239"/>
      <c r="Y123" s="240"/>
      <c r="Z123" s="239"/>
      <c r="AA123" s="240"/>
      <c r="AB123" s="239"/>
      <c r="AC123" s="240"/>
      <c r="AD123" s="239"/>
      <c r="AE123" s="240"/>
      <c r="AF123" s="239"/>
      <c r="AG123" s="240"/>
      <c r="AH123" s="239"/>
      <c r="AI123" s="240"/>
      <c r="AJ123" s="239"/>
      <c r="AK123" s="240"/>
      <c r="AL123" s="26"/>
      <c r="AM123" s="113" t="s">
        <v>51</v>
      </c>
      <c r="AN123" s="46"/>
      <c r="AO123" s="46"/>
      <c r="AP123" s="46"/>
    </row>
    <row r="124" spans="2:42" ht="18" customHeight="1" x14ac:dyDescent="0.25">
      <c r="B124" s="83" t="s">
        <v>194</v>
      </c>
      <c r="C124" s="83"/>
      <c r="D124" s="83"/>
      <c r="E124" s="83"/>
      <c r="F124" s="83"/>
      <c r="G124" s="83"/>
      <c r="H124" s="83"/>
      <c r="I124" s="83"/>
      <c r="J124" s="83"/>
      <c r="K124" s="83"/>
      <c r="L124" s="83"/>
      <c r="M124" s="83"/>
      <c r="N124" s="239"/>
      <c r="O124" s="240"/>
      <c r="P124" s="239"/>
      <c r="Q124" s="240"/>
      <c r="R124" s="239"/>
      <c r="S124" s="240"/>
      <c r="T124" s="239"/>
      <c r="U124" s="240"/>
      <c r="V124" s="239"/>
      <c r="W124" s="240"/>
      <c r="X124" s="239"/>
      <c r="Y124" s="240"/>
      <c r="Z124" s="239"/>
      <c r="AA124" s="240"/>
      <c r="AB124" s="239"/>
      <c r="AC124" s="240"/>
      <c r="AD124" s="239"/>
      <c r="AE124" s="240"/>
      <c r="AF124" s="239"/>
      <c r="AG124" s="240"/>
      <c r="AH124" s="239"/>
      <c r="AI124" s="240"/>
      <c r="AJ124" s="239"/>
      <c r="AK124" s="240"/>
      <c r="AL124" s="26"/>
      <c r="AM124" s="113" t="s">
        <v>51</v>
      </c>
      <c r="AN124" s="46"/>
      <c r="AO124" s="46"/>
      <c r="AP124" s="46"/>
    </row>
    <row r="125" spans="2:42" ht="12" customHeight="1" x14ac:dyDescent="0.25">
      <c r="B125" s="83"/>
      <c r="C125" s="83"/>
      <c r="D125" s="83"/>
      <c r="E125" s="83"/>
      <c r="F125" s="83"/>
      <c r="G125" s="83"/>
      <c r="H125" s="83"/>
      <c r="I125" s="83"/>
      <c r="J125" s="83"/>
      <c r="K125" s="83"/>
      <c r="L125" s="83"/>
      <c r="M125" s="83"/>
      <c r="N125" s="87"/>
      <c r="O125" s="87"/>
      <c r="P125" s="87"/>
      <c r="Q125" s="87"/>
      <c r="R125" s="87"/>
      <c r="S125" s="87"/>
      <c r="T125" s="87"/>
      <c r="U125" s="87"/>
      <c r="V125" s="87"/>
      <c r="W125" s="87"/>
      <c r="X125" s="87"/>
      <c r="Y125" s="87"/>
      <c r="Z125" s="87"/>
      <c r="AA125" s="87"/>
      <c r="AB125" s="87"/>
      <c r="AC125" s="26"/>
      <c r="AD125" s="26"/>
      <c r="AE125" s="26"/>
      <c r="AF125" s="26"/>
      <c r="AG125" s="26"/>
      <c r="AH125" s="26"/>
      <c r="AI125" s="26"/>
      <c r="AJ125" s="26"/>
      <c r="AK125" s="26"/>
      <c r="AM125" s="51"/>
    </row>
    <row r="126" spans="2:42" ht="18" customHeight="1" x14ac:dyDescent="0.25">
      <c r="B126" s="99"/>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0"/>
      <c r="AA126" s="50"/>
      <c r="AB126" s="50"/>
      <c r="AC126" s="311" t="s">
        <v>149</v>
      </c>
      <c r="AD126" s="312"/>
      <c r="AE126" s="313"/>
      <c r="AF126" s="311" t="s">
        <v>150</v>
      </c>
      <c r="AG126" s="312"/>
      <c r="AH126" s="313"/>
      <c r="AI126" s="311" t="s">
        <v>151</v>
      </c>
      <c r="AJ126" s="312"/>
      <c r="AK126" s="313"/>
      <c r="AM126" s="32" t="s">
        <v>34</v>
      </c>
      <c r="AN126" s="33" t="s">
        <v>35</v>
      </c>
      <c r="AO126" s="33" t="s">
        <v>36</v>
      </c>
      <c r="AP126" s="33" t="s">
        <v>37</v>
      </c>
    </row>
    <row r="127" spans="2:42" ht="31.5" customHeight="1" x14ac:dyDescent="0.25">
      <c r="B127" s="314" t="s">
        <v>152</v>
      </c>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83"/>
      <c r="AC127" s="177"/>
      <c r="AD127" s="178"/>
      <c r="AE127" s="179"/>
      <c r="AF127" s="177"/>
      <c r="AG127" s="178"/>
      <c r="AH127" s="179"/>
      <c r="AI127" s="177"/>
      <c r="AJ127" s="178"/>
      <c r="AK127" s="179"/>
      <c r="AM127" s="45" t="s">
        <v>82</v>
      </c>
      <c r="AN127" s="46"/>
      <c r="AO127" s="46"/>
      <c r="AP127" s="46"/>
    </row>
    <row r="128" spans="2:42" ht="31.5" customHeight="1" x14ac:dyDescent="0.25">
      <c r="B128" s="314" t="s">
        <v>153</v>
      </c>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83"/>
      <c r="AC128" s="177"/>
      <c r="AD128" s="178"/>
      <c r="AE128" s="179"/>
      <c r="AF128" s="177"/>
      <c r="AG128" s="178"/>
      <c r="AH128" s="179"/>
      <c r="AI128" s="177"/>
      <c r="AJ128" s="178"/>
      <c r="AK128" s="179"/>
      <c r="AM128" s="45" t="s">
        <v>82</v>
      </c>
      <c r="AN128" s="46"/>
      <c r="AO128" s="46"/>
      <c r="AP128" s="46"/>
    </row>
    <row r="129" spans="2:42" ht="12" customHeight="1"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AF129" s="25"/>
      <c r="AG129" s="25"/>
      <c r="AH129" s="25"/>
      <c r="AI129" s="25"/>
      <c r="AJ129" s="25"/>
      <c r="AK129" s="25"/>
      <c r="AL129" s="25"/>
      <c r="AM129" s="25"/>
      <c r="AN129" s="25"/>
    </row>
    <row r="130" spans="2:42" ht="18" customHeight="1" x14ac:dyDescent="0.25">
      <c r="E130" s="213" t="s">
        <v>62</v>
      </c>
      <c r="F130" s="213"/>
      <c r="G130" s="213"/>
      <c r="H130" s="213"/>
      <c r="I130" s="213"/>
      <c r="J130" s="213"/>
      <c r="K130" s="213"/>
      <c r="L130" s="213"/>
      <c r="M130" s="213"/>
      <c r="N130" s="213"/>
      <c r="O130" s="213"/>
      <c r="P130" s="213"/>
      <c r="Q130" s="213"/>
      <c r="R130" s="213"/>
      <c r="S130" s="213"/>
      <c r="T130" s="213"/>
      <c r="U130" s="213"/>
      <c r="V130" s="213"/>
      <c r="W130" s="213"/>
      <c r="X130" s="213"/>
      <c r="Y130" s="213"/>
      <c r="Z130" s="213"/>
      <c r="AA130" s="213"/>
      <c r="AB130" s="213"/>
    </row>
    <row r="131" spans="2:42" ht="18" customHeight="1" x14ac:dyDescent="0.25">
      <c r="E131" s="213" t="s">
        <v>63</v>
      </c>
      <c r="F131" s="213"/>
      <c r="G131" s="213"/>
      <c r="H131" s="213"/>
      <c r="I131" s="213"/>
      <c r="J131" s="213"/>
      <c r="K131" s="213" t="s">
        <v>64</v>
      </c>
      <c r="L131" s="213"/>
      <c r="M131" s="213"/>
      <c r="N131" s="213" t="s">
        <v>65</v>
      </c>
      <c r="O131" s="213"/>
      <c r="P131" s="213"/>
      <c r="Q131" s="213" t="s">
        <v>66</v>
      </c>
      <c r="R131" s="213"/>
      <c r="S131" s="213"/>
      <c r="T131" s="213" t="s">
        <v>67</v>
      </c>
      <c r="U131" s="213"/>
      <c r="V131" s="213"/>
      <c r="W131" s="213" t="s">
        <v>68</v>
      </c>
      <c r="X131" s="213"/>
      <c r="Y131" s="213"/>
      <c r="Z131" s="213" t="s">
        <v>68</v>
      </c>
      <c r="AA131" s="213"/>
      <c r="AB131" s="213"/>
    </row>
    <row r="132" spans="2:42" ht="18" customHeight="1" x14ac:dyDescent="0.25">
      <c r="E132" s="213"/>
      <c r="F132" s="213"/>
      <c r="G132" s="213"/>
      <c r="H132" s="213"/>
      <c r="I132" s="213"/>
      <c r="J132" s="213"/>
      <c r="K132" s="213"/>
      <c r="L132" s="213"/>
      <c r="M132" s="213"/>
      <c r="N132" s="213" t="s">
        <v>64</v>
      </c>
      <c r="O132" s="213"/>
      <c r="P132" s="213"/>
      <c r="Q132" s="213" t="s">
        <v>69</v>
      </c>
      <c r="R132" s="213"/>
      <c r="S132" s="213"/>
      <c r="T132" s="213"/>
      <c r="U132" s="213"/>
      <c r="V132" s="213"/>
      <c r="W132" s="213" t="s">
        <v>70</v>
      </c>
      <c r="X132" s="213"/>
      <c r="Y132" s="213"/>
      <c r="Z132" s="213" t="s">
        <v>70</v>
      </c>
      <c r="AA132" s="213"/>
      <c r="AB132" s="213"/>
    </row>
    <row r="133" spans="2:42" ht="18" customHeight="1" x14ac:dyDescent="0.25">
      <c r="E133" s="216" t="s">
        <v>72</v>
      </c>
      <c r="F133" s="216"/>
      <c r="G133" s="216"/>
      <c r="H133" s="216"/>
      <c r="I133" s="216"/>
      <c r="J133" s="216"/>
      <c r="K133" s="217">
        <f>AN118+AN119+AN121</f>
        <v>0</v>
      </c>
      <c r="L133" s="217"/>
      <c r="M133" s="217"/>
      <c r="N133" s="217">
        <f>AO118+AO119+AO121</f>
        <v>0</v>
      </c>
      <c r="O133" s="217"/>
      <c r="P133" s="217"/>
      <c r="Q133" s="217">
        <f>AP118+AP119+AP121</f>
        <v>0</v>
      </c>
      <c r="R133" s="217"/>
      <c r="S133" s="217"/>
      <c r="T133" s="217">
        <v>3</v>
      </c>
      <c r="U133" s="217"/>
      <c r="V133" s="217"/>
      <c r="W133" s="217">
        <f>K133/T133*100</f>
        <v>0</v>
      </c>
      <c r="X133" s="217"/>
      <c r="Y133" s="217"/>
      <c r="Z133" s="217">
        <f>W133/100*60</f>
        <v>0</v>
      </c>
      <c r="AA133" s="217"/>
      <c r="AB133" s="217"/>
    </row>
    <row r="134" spans="2:42" ht="18" customHeight="1" x14ac:dyDescent="0.25">
      <c r="E134" s="216" t="s">
        <v>73</v>
      </c>
      <c r="F134" s="216"/>
      <c r="G134" s="216"/>
      <c r="H134" s="216"/>
      <c r="I134" s="216"/>
      <c r="J134" s="216"/>
      <c r="K134" s="217">
        <f>AN127+AN128</f>
        <v>0</v>
      </c>
      <c r="L134" s="217"/>
      <c r="M134" s="217"/>
      <c r="N134" s="217">
        <f>AO127+AO128</f>
        <v>0</v>
      </c>
      <c r="O134" s="217"/>
      <c r="P134" s="217"/>
      <c r="Q134" s="217">
        <f>AP127+AP128</f>
        <v>0</v>
      </c>
      <c r="R134" s="217"/>
      <c r="S134" s="217"/>
      <c r="T134" s="217">
        <v>2</v>
      </c>
      <c r="U134" s="217"/>
      <c r="V134" s="217"/>
      <c r="W134" s="217">
        <f>K134/T134*100</f>
        <v>0</v>
      </c>
      <c r="X134" s="217"/>
      <c r="Y134" s="217"/>
      <c r="Z134" s="217">
        <f>W134/100*30</f>
        <v>0</v>
      </c>
      <c r="AA134" s="217"/>
      <c r="AB134" s="217"/>
    </row>
    <row r="135" spans="2:42" ht="18" customHeight="1" x14ac:dyDescent="0.25">
      <c r="E135" s="216" t="s">
        <v>74</v>
      </c>
      <c r="F135" s="216"/>
      <c r="G135" s="216"/>
      <c r="H135" s="216"/>
      <c r="I135" s="216"/>
      <c r="J135" s="216"/>
      <c r="K135" s="217">
        <f>AN120</f>
        <v>0</v>
      </c>
      <c r="L135" s="217"/>
      <c r="M135" s="217"/>
      <c r="N135" s="217">
        <f>AO120</f>
        <v>0</v>
      </c>
      <c r="O135" s="217"/>
      <c r="P135" s="217"/>
      <c r="Q135" s="217">
        <f>AP120</f>
        <v>0</v>
      </c>
      <c r="R135" s="217"/>
      <c r="S135" s="217"/>
      <c r="T135" s="217">
        <v>1</v>
      </c>
      <c r="U135" s="217"/>
      <c r="V135" s="217"/>
      <c r="W135" s="217">
        <f>K135/T135*100</f>
        <v>0</v>
      </c>
      <c r="X135" s="217"/>
      <c r="Y135" s="217"/>
      <c r="Z135" s="217">
        <f>W135/100*10</f>
        <v>0</v>
      </c>
      <c r="AA135" s="217"/>
      <c r="AB135" s="217"/>
    </row>
    <row r="136" spans="2:42" ht="18" customHeight="1" x14ac:dyDescent="0.25">
      <c r="E136" s="222" t="s">
        <v>67</v>
      </c>
      <c r="F136" s="222"/>
      <c r="G136" s="222"/>
      <c r="H136" s="222"/>
      <c r="I136" s="222"/>
      <c r="J136" s="222"/>
      <c r="K136" s="222">
        <f>SUM(K133:K135)</f>
        <v>0</v>
      </c>
      <c r="L136" s="222"/>
      <c r="M136" s="222"/>
      <c r="N136" s="222">
        <f>SUM(N133:N135)</f>
        <v>0</v>
      </c>
      <c r="O136" s="222"/>
      <c r="P136" s="222"/>
      <c r="Q136" s="222">
        <f>SUM(Q133:Q135)</f>
        <v>0</v>
      </c>
      <c r="R136" s="222"/>
      <c r="S136" s="222"/>
      <c r="T136" s="222">
        <f>SUM(T133:T135)</f>
        <v>6</v>
      </c>
      <c r="U136" s="222"/>
      <c r="V136" s="222"/>
      <c r="W136" s="217">
        <f>K136/T136*100</f>
        <v>0</v>
      </c>
      <c r="X136" s="217"/>
      <c r="Y136" s="217"/>
      <c r="Z136" s="258">
        <f>SUM(Z133:Z135)</f>
        <v>0</v>
      </c>
      <c r="AA136" s="258"/>
      <c r="AB136" s="258"/>
    </row>
    <row r="137" spans="2:42" ht="18" customHeight="1" x14ac:dyDescent="0.25">
      <c r="E137" s="76"/>
      <c r="F137" s="76"/>
      <c r="G137" s="76"/>
      <c r="H137" s="76"/>
      <c r="I137" s="76"/>
      <c r="J137" s="76"/>
      <c r="K137" s="76"/>
      <c r="L137" s="76"/>
      <c r="M137" s="76"/>
      <c r="N137" s="76"/>
      <c r="O137" s="76"/>
      <c r="P137" s="76"/>
      <c r="Q137" s="76"/>
      <c r="R137" s="76"/>
      <c r="S137" s="76"/>
      <c r="T137" s="76"/>
      <c r="U137" s="76"/>
      <c r="V137" s="76"/>
      <c r="W137" s="39"/>
      <c r="X137" s="39"/>
      <c r="Y137" s="39"/>
      <c r="Z137" s="114"/>
      <c r="AA137" s="114"/>
      <c r="AB137" s="114"/>
    </row>
    <row r="138" spans="2:42" ht="18" customHeight="1" x14ac:dyDescent="0.25">
      <c r="E138" s="76"/>
      <c r="F138" s="76"/>
      <c r="G138" s="76"/>
      <c r="H138" s="76"/>
      <c r="I138" s="76"/>
      <c r="J138" s="76"/>
      <c r="K138" s="76"/>
      <c r="L138" s="76"/>
      <c r="M138" s="76"/>
      <c r="N138" s="76"/>
      <c r="O138" s="76"/>
      <c r="P138" s="76"/>
      <c r="Q138" s="76"/>
      <c r="R138" s="76"/>
      <c r="S138" s="76"/>
      <c r="T138" s="76"/>
      <c r="U138" s="76"/>
      <c r="V138" s="76"/>
      <c r="W138" s="39"/>
      <c r="X138" s="39"/>
      <c r="Y138" s="39"/>
      <c r="Z138" s="114"/>
      <c r="AA138" s="114"/>
      <c r="AB138" s="114"/>
    </row>
    <row r="139" spans="2:42" ht="18" customHeight="1" thickBot="1" x14ac:dyDescent="0.3">
      <c r="B139" s="188" t="s">
        <v>93</v>
      </c>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row>
    <row r="140" spans="2:42" ht="18" customHeight="1" x14ac:dyDescent="0.25">
      <c r="B140" s="315"/>
      <c r="C140" s="316"/>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7"/>
    </row>
    <row r="141" spans="2:42" ht="18" customHeight="1" x14ac:dyDescent="0.25">
      <c r="B141" s="318"/>
      <c r="C141" s="319"/>
      <c r="D141" s="319"/>
      <c r="E141" s="319"/>
      <c r="F141" s="319"/>
      <c r="G141" s="319"/>
      <c r="H141" s="319"/>
      <c r="I141" s="319"/>
      <c r="J141" s="319"/>
      <c r="K141" s="319"/>
      <c r="L141" s="319"/>
      <c r="M141" s="319"/>
      <c r="N141" s="319"/>
      <c r="O141" s="319"/>
      <c r="P141" s="319"/>
      <c r="Q141" s="319"/>
      <c r="R141" s="319"/>
      <c r="S141" s="319"/>
      <c r="T141" s="319"/>
      <c r="U141" s="319"/>
      <c r="V141" s="319"/>
      <c r="W141" s="319"/>
      <c r="X141" s="319"/>
      <c r="Y141" s="319"/>
      <c r="Z141" s="319"/>
      <c r="AA141" s="319"/>
      <c r="AB141" s="319"/>
      <c r="AC141" s="319"/>
      <c r="AD141" s="319"/>
      <c r="AE141" s="319"/>
      <c r="AF141" s="319"/>
      <c r="AG141" s="319"/>
      <c r="AH141" s="319"/>
      <c r="AI141" s="319"/>
      <c r="AJ141" s="319"/>
      <c r="AK141" s="319"/>
      <c r="AL141" s="319"/>
      <c r="AM141" s="319"/>
      <c r="AN141" s="319"/>
      <c r="AO141" s="319"/>
      <c r="AP141" s="320"/>
    </row>
    <row r="142" spans="2:42" ht="18" customHeight="1" x14ac:dyDescent="0.25">
      <c r="B142" s="318"/>
      <c r="C142" s="319"/>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c r="AB142" s="319"/>
      <c r="AC142" s="319"/>
      <c r="AD142" s="319"/>
      <c r="AE142" s="319"/>
      <c r="AF142" s="319"/>
      <c r="AG142" s="319"/>
      <c r="AH142" s="319"/>
      <c r="AI142" s="319"/>
      <c r="AJ142" s="319"/>
      <c r="AK142" s="319"/>
      <c r="AL142" s="319"/>
      <c r="AM142" s="319"/>
      <c r="AN142" s="319"/>
      <c r="AO142" s="319"/>
      <c r="AP142" s="320"/>
    </row>
    <row r="143" spans="2:42" ht="18" customHeight="1" thickBot="1" x14ac:dyDescent="0.3">
      <c r="B143" s="321"/>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3"/>
    </row>
    <row r="144" spans="2:42" ht="18" customHeight="1" x14ac:dyDescent="0.2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row>
    <row r="145" spans="2:48" ht="18" customHeight="1" x14ac:dyDescent="0.2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row>
    <row r="146" spans="2:48" ht="18" customHeight="1" x14ac:dyDescent="0.2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row>
    <row r="147" spans="2:48" ht="18" customHeight="1" x14ac:dyDescent="0.25">
      <c r="E147" s="213" t="s">
        <v>62</v>
      </c>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row>
    <row r="148" spans="2:48" ht="18" customHeight="1" x14ac:dyDescent="0.25">
      <c r="E148" s="213" t="s">
        <v>63</v>
      </c>
      <c r="F148" s="234"/>
      <c r="G148" s="234"/>
      <c r="H148" s="234"/>
      <c r="I148" s="234"/>
      <c r="J148" s="234"/>
      <c r="K148" s="213" t="s">
        <v>67</v>
      </c>
      <c r="L148" s="234"/>
      <c r="M148" s="234"/>
      <c r="N148" s="213" t="s">
        <v>69</v>
      </c>
      <c r="O148" s="234"/>
      <c r="P148" s="234"/>
      <c r="Q148" s="213" t="s">
        <v>64</v>
      </c>
      <c r="R148" s="234"/>
      <c r="S148" s="234"/>
      <c r="T148" s="214" t="s">
        <v>65</v>
      </c>
      <c r="U148" s="235"/>
      <c r="V148" s="235"/>
      <c r="W148" s="214" t="s">
        <v>66</v>
      </c>
      <c r="X148" s="235"/>
      <c r="Y148" s="235"/>
      <c r="Z148" s="214" t="s">
        <v>68</v>
      </c>
      <c r="AA148" s="214"/>
      <c r="AB148" s="214"/>
      <c r="AC148" s="214" t="s">
        <v>68</v>
      </c>
      <c r="AD148" s="235"/>
      <c r="AE148" s="235"/>
      <c r="AM148" s="30"/>
      <c r="AN148" s="30"/>
      <c r="AO148" s="30"/>
      <c r="AP148" s="30"/>
      <c r="AQ148" s="30"/>
      <c r="AR148" s="30"/>
      <c r="AS148" s="26"/>
      <c r="AT148" s="26"/>
      <c r="AU148" s="26"/>
      <c r="AV148" s="26"/>
    </row>
    <row r="149" spans="2:48" ht="18" customHeight="1" x14ac:dyDescent="0.25">
      <c r="B149" s="25"/>
      <c r="C149" s="25"/>
      <c r="D149" s="25"/>
      <c r="E149" s="234"/>
      <c r="F149" s="234"/>
      <c r="G149" s="234"/>
      <c r="H149" s="234"/>
      <c r="I149" s="234"/>
      <c r="J149" s="234"/>
      <c r="K149" s="234"/>
      <c r="L149" s="234"/>
      <c r="M149" s="234"/>
      <c r="N149" s="234"/>
      <c r="O149" s="234"/>
      <c r="P149" s="234"/>
      <c r="Q149" s="234"/>
      <c r="R149" s="234"/>
      <c r="S149" s="234"/>
      <c r="T149" s="215" t="s">
        <v>64</v>
      </c>
      <c r="U149" s="236"/>
      <c r="V149" s="236"/>
      <c r="W149" s="215" t="s">
        <v>69</v>
      </c>
      <c r="X149" s="236"/>
      <c r="Y149" s="236"/>
      <c r="Z149" s="215" t="s">
        <v>70</v>
      </c>
      <c r="AA149" s="215"/>
      <c r="AB149" s="215"/>
      <c r="AC149" s="215" t="s">
        <v>71</v>
      </c>
      <c r="AD149" s="236"/>
      <c r="AE149" s="236"/>
      <c r="AM149" s="30"/>
      <c r="AN149" s="30"/>
      <c r="AO149" s="30"/>
      <c r="AP149" s="30"/>
      <c r="AQ149" s="30"/>
      <c r="AR149" s="30"/>
      <c r="AS149" s="26"/>
      <c r="AT149" s="26"/>
      <c r="AU149" s="26"/>
      <c r="AV149" s="26"/>
    </row>
    <row r="150" spans="2:48" ht="18" customHeight="1" x14ac:dyDescent="0.25">
      <c r="B150" s="25"/>
      <c r="C150" s="25"/>
      <c r="D150" s="25"/>
      <c r="E150" s="216" t="s">
        <v>72</v>
      </c>
      <c r="F150" s="234"/>
      <c r="G150" s="234"/>
      <c r="H150" s="234"/>
      <c r="I150" s="234"/>
      <c r="J150" s="234"/>
      <c r="K150" s="237">
        <f>T13+T36+T84+T109+T133+T66</f>
        <v>22</v>
      </c>
      <c r="L150" s="237"/>
      <c r="M150" s="237"/>
      <c r="N150" s="237">
        <f>K150-W150</f>
        <v>22</v>
      </c>
      <c r="O150" s="237"/>
      <c r="P150" s="237"/>
      <c r="Q150" s="291">
        <f>K13+K36+K84+K109+K133+K66</f>
        <v>2</v>
      </c>
      <c r="R150" s="234"/>
      <c r="S150" s="234"/>
      <c r="T150" s="217">
        <f>N13+N36+N84+N109+N133+N66</f>
        <v>0</v>
      </c>
      <c r="U150" s="234"/>
      <c r="V150" s="234"/>
      <c r="W150" s="217">
        <f>Q13+Q36+Q84+Q109+Q133+Q66</f>
        <v>0</v>
      </c>
      <c r="X150" s="234"/>
      <c r="Y150" s="234"/>
      <c r="Z150" s="217">
        <f>Q150/N150*100</f>
        <v>9.0909090909090917</v>
      </c>
      <c r="AA150" s="217"/>
      <c r="AB150" s="217"/>
      <c r="AC150" s="217">
        <f>Z150/100*60</f>
        <v>5.454545454545455</v>
      </c>
      <c r="AD150" s="234"/>
      <c r="AE150" s="234"/>
      <c r="AM150" s="30"/>
      <c r="AN150" s="30"/>
      <c r="AO150" s="30"/>
      <c r="AP150" s="30"/>
      <c r="AQ150" s="30"/>
      <c r="AR150" s="30"/>
      <c r="AS150" s="26"/>
      <c r="AT150" s="26"/>
      <c r="AU150" s="26"/>
      <c r="AV150" s="26"/>
    </row>
    <row r="151" spans="2:48" ht="18" customHeight="1" x14ac:dyDescent="0.25">
      <c r="B151" s="25"/>
      <c r="C151" s="25"/>
      <c r="D151" s="25"/>
      <c r="E151" s="216" t="s">
        <v>73</v>
      </c>
      <c r="F151" s="234"/>
      <c r="G151" s="234"/>
      <c r="H151" s="234"/>
      <c r="I151" s="234"/>
      <c r="J151" s="234"/>
      <c r="K151" s="237">
        <f>T14+T37+T85+T110+T134+T67</f>
        <v>5</v>
      </c>
      <c r="L151" s="237"/>
      <c r="M151" s="237"/>
      <c r="N151" s="237">
        <f>K151-W151</f>
        <v>5</v>
      </c>
      <c r="O151" s="237"/>
      <c r="P151" s="237"/>
      <c r="Q151" s="217">
        <f>K14+K37+K85+K110+K134</f>
        <v>3</v>
      </c>
      <c r="R151" s="234"/>
      <c r="S151" s="234"/>
      <c r="T151" s="217">
        <f>N14+N37+N85+N110+N134+N67</f>
        <v>0</v>
      </c>
      <c r="U151" s="234"/>
      <c r="V151" s="234"/>
      <c r="W151" s="217">
        <f>Q14+Q37+Q85+Q110+Q134+Q67</f>
        <v>0</v>
      </c>
      <c r="X151" s="234"/>
      <c r="Y151" s="234"/>
      <c r="Z151" s="217">
        <f>Q151/N151*100</f>
        <v>60</v>
      </c>
      <c r="AA151" s="217"/>
      <c r="AB151" s="217"/>
      <c r="AC151" s="217">
        <f>Z151/100*30</f>
        <v>18</v>
      </c>
      <c r="AD151" s="234"/>
      <c r="AE151" s="234"/>
      <c r="AM151" s="30"/>
      <c r="AN151" s="30"/>
      <c r="AO151" s="30"/>
      <c r="AP151" s="30"/>
      <c r="AQ151" s="30"/>
      <c r="AR151" s="30"/>
      <c r="AS151" s="26"/>
      <c r="AT151" s="26"/>
      <c r="AU151" s="26"/>
      <c r="AV151" s="26"/>
    </row>
    <row r="152" spans="2:48" ht="18" customHeight="1" x14ac:dyDescent="0.25">
      <c r="B152" s="25"/>
      <c r="C152" s="25"/>
      <c r="D152" s="25"/>
      <c r="E152" s="216" t="s">
        <v>74</v>
      </c>
      <c r="F152" s="234"/>
      <c r="G152" s="234"/>
      <c r="H152" s="234"/>
      <c r="I152" s="234"/>
      <c r="J152" s="234"/>
      <c r="K152" s="237">
        <f>T15+T38+T86+T111+T135+T68</f>
        <v>2</v>
      </c>
      <c r="L152" s="237"/>
      <c r="M152" s="237"/>
      <c r="N152" s="237">
        <f>K152-W152</f>
        <v>2</v>
      </c>
      <c r="O152" s="237"/>
      <c r="P152" s="237"/>
      <c r="Q152" s="217">
        <f>K15+K38+K86+K111+K135</f>
        <v>1</v>
      </c>
      <c r="R152" s="234"/>
      <c r="S152" s="234"/>
      <c r="T152" s="217">
        <f>N15+N38+N86+N111+N135+N68</f>
        <v>0</v>
      </c>
      <c r="U152" s="234"/>
      <c r="V152" s="234"/>
      <c r="W152" s="217">
        <f>Q15+Q38+Q86+Q111+Q135+Q68</f>
        <v>0</v>
      </c>
      <c r="X152" s="234"/>
      <c r="Y152" s="234"/>
      <c r="Z152" s="217">
        <f>Q152/N152*100</f>
        <v>50</v>
      </c>
      <c r="AA152" s="217"/>
      <c r="AB152" s="217"/>
      <c r="AC152" s="217">
        <f>Z152/100*10</f>
        <v>5</v>
      </c>
      <c r="AD152" s="234"/>
      <c r="AE152" s="234"/>
      <c r="AM152" s="30"/>
      <c r="AN152" s="30"/>
      <c r="AO152" s="30"/>
      <c r="AP152" s="30"/>
      <c r="AQ152" s="30"/>
      <c r="AR152" s="30"/>
      <c r="AS152" s="26"/>
      <c r="AT152" s="26"/>
      <c r="AU152" s="26"/>
      <c r="AV152" s="26"/>
    </row>
    <row r="153" spans="2:48" ht="18" customHeight="1" x14ac:dyDescent="0.25">
      <c r="B153" s="25"/>
      <c r="C153" s="25"/>
      <c r="D153" s="25"/>
      <c r="E153" s="216" t="s">
        <v>67</v>
      </c>
      <c r="F153" s="234"/>
      <c r="G153" s="234"/>
      <c r="H153" s="234"/>
      <c r="I153" s="234"/>
      <c r="J153" s="234"/>
      <c r="K153" s="237">
        <f>SUM(K150:K152)</f>
        <v>29</v>
      </c>
      <c r="L153" s="237"/>
      <c r="M153" s="237"/>
      <c r="N153" s="237">
        <f>K153-W153</f>
        <v>29</v>
      </c>
      <c r="O153" s="237"/>
      <c r="P153" s="237"/>
      <c r="Q153" s="217">
        <f>SUM(Q150:Q152)</f>
        <v>6</v>
      </c>
      <c r="R153" s="234"/>
      <c r="S153" s="234"/>
      <c r="T153" s="217">
        <f>SUM(T150:T152)</f>
        <v>0</v>
      </c>
      <c r="U153" s="234"/>
      <c r="V153" s="234"/>
      <c r="W153" s="217">
        <f>SUM(W150:W152)</f>
        <v>0</v>
      </c>
      <c r="X153" s="234"/>
      <c r="Y153" s="234"/>
      <c r="Z153" s="217">
        <f>Q153/N153*100</f>
        <v>20.689655172413794</v>
      </c>
      <c r="AA153" s="217"/>
      <c r="AB153" s="217"/>
      <c r="AC153" s="217">
        <f>SUM(AC150:AC152)</f>
        <v>28.454545454545453</v>
      </c>
      <c r="AD153" s="234"/>
      <c r="AE153" s="234"/>
      <c r="AM153" s="30"/>
      <c r="AN153" s="30"/>
      <c r="AO153" s="30"/>
      <c r="AP153" s="30"/>
      <c r="AQ153" s="30"/>
      <c r="AR153" s="30"/>
      <c r="AS153" s="26"/>
      <c r="AT153" s="26"/>
      <c r="AU153" s="26"/>
      <c r="AV153" s="26"/>
    </row>
    <row r="154" spans="2:48" ht="18" customHeight="1" x14ac:dyDescent="0.25">
      <c r="B154" s="25"/>
      <c r="C154" s="25"/>
      <c r="D154" s="25"/>
      <c r="E154" s="238" t="s">
        <v>94</v>
      </c>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17">
        <f>AC153/100*30</f>
        <v>8.536363636363637</v>
      </c>
      <c r="AD154" s="217"/>
      <c r="AE154" s="217"/>
      <c r="AM154" s="30"/>
      <c r="AN154" s="30"/>
      <c r="AQ154" s="26"/>
      <c r="AR154" s="26"/>
    </row>
  </sheetData>
  <sheetProtection formatCells="0" formatColumns="0" formatRows="0" insertColumns="0" insertRows="0" insertHyperlinks="0" deleteColumns="0" deleteRows="0"/>
  <mergeCells count="496">
    <mergeCell ref="K48:O48"/>
    <mergeCell ref="E154:AB154"/>
    <mergeCell ref="AC154:AE154"/>
    <mergeCell ref="E153:J153"/>
    <mergeCell ref="K153:M153"/>
    <mergeCell ref="N153:P153"/>
    <mergeCell ref="Q153:S153"/>
    <mergeCell ref="T153:V153"/>
    <mergeCell ref="W153:Y153"/>
    <mergeCell ref="E152:J152"/>
    <mergeCell ref="K152:M152"/>
    <mergeCell ref="N152:P152"/>
    <mergeCell ref="Q152:S152"/>
    <mergeCell ref="T152:V152"/>
    <mergeCell ref="W152:Y152"/>
    <mergeCell ref="Z152:AB152"/>
    <mergeCell ref="AC152:AE152"/>
    <mergeCell ref="Z153:AB153"/>
    <mergeCell ref="AC153:AE153"/>
    <mergeCell ref="E150:J150"/>
    <mergeCell ref="K150:M150"/>
    <mergeCell ref="N150:P150"/>
    <mergeCell ref="Q150:S150"/>
    <mergeCell ref="T150:V150"/>
    <mergeCell ref="W150:Y150"/>
    <mergeCell ref="Z150:AB150"/>
    <mergeCell ref="AC150:AE150"/>
    <mergeCell ref="E151:J151"/>
    <mergeCell ref="K151:M151"/>
    <mergeCell ref="N151:P151"/>
    <mergeCell ref="Q151:S151"/>
    <mergeCell ref="T151:V151"/>
    <mergeCell ref="W151:Y151"/>
    <mergeCell ref="Z151:AB151"/>
    <mergeCell ref="AC151:AE151"/>
    <mergeCell ref="B139:AP139"/>
    <mergeCell ref="B140:AP143"/>
    <mergeCell ref="E147:AE147"/>
    <mergeCell ref="E148:J149"/>
    <mergeCell ref="K148:M149"/>
    <mergeCell ref="N148:P149"/>
    <mergeCell ref="Q148:S149"/>
    <mergeCell ref="T148:V148"/>
    <mergeCell ref="W148:Y148"/>
    <mergeCell ref="Z148:AB148"/>
    <mergeCell ref="AC148:AE148"/>
    <mergeCell ref="T149:V149"/>
    <mergeCell ref="W149:Y149"/>
    <mergeCell ref="Z149:AB149"/>
    <mergeCell ref="AC149:AE149"/>
    <mergeCell ref="E130:AB130"/>
    <mergeCell ref="E131:J132"/>
    <mergeCell ref="K131:M132"/>
    <mergeCell ref="N131:P131"/>
    <mergeCell ref="Q131:S131"/>
    <mergeCell ref="Z135:AB135"/>
    <mergeCell ref="E136:J136"/>
    <mergeCell ref="K136:M136"/>
    <mergeCell ref="N136:P136"/>
    <mergeCell ref="Q136:S136"/>
    <mergeCell ref="T136:V136"/>
    <mergeCell ref="W136:Y136"/>
    <mergeCell ref="Z136:AB136"/>
    <mergeCell ref="E135:J135"/>
    <mergeCell ref="K135:M135"/>
    <mergeCell ref="N135:P135"/>
    <mergeCell ref="Q135:S135"/>
    <mergeCell ref="T135:V135"/>
    <mergeCell ref="W135:Y135"/>
    <mergeCell ref="Z133:AB133"/>
    <mergeCell ref="E134:J134"/>
    <mergeCell ref="K134:M134"/>
    <mergeCell ref="N134:P134"/>
    <mergeCell ref="Q134:S134"/>
    <mergeCell ref="T134:V134"/>
    <mergeCell ref="W134:Y134"/>
    <mergeCell ref="Z134:AB134"/>
    <mergeCell ref="E133:J133"/>
    <mergeCell ref="K133:M133"/>
    <mergeCell ref="N133:P133"/>
    <mergeCell ref="Q133:S133"/>
    <mergeCell ref="T133:V133"/>
    <mergeCell ref="W133:Y133"/>
    <mergeCell ref="T131:V132"/>
    <mergeCell ref="AJ121:AK121"/>
    <mergeCell ref="AC126:AE126"/>
    <mergeCell ref="AF126:AH126"/>
    <mergeCell ref="AI126:AK126"/>
    <mergeCell ref="B127:AA127"/>
    <mergeCell ref="AC127:AE127"/>
    <mergeCell ref="AF127:AH127"/>
    <mergeCell ref="AI127:AK127"/>
    <mergeCell ref="X121:Y121"/>
    <mergeCell ref="Z121:AA121"/>
    <mergeCell ref="AB121:AC121"/>
    <mergeCell ref="AD121:AE121"/>
    <mergeCell ref="AF121:AG121"/>
    <mergeCell ref="AH121:AI121"/>
    <mergeCell ref="W131:Y131"/>
    <mergeCell ref="Z131:AB131"/>
    <mergeCell ref="N132:P132"/>
    <mergeCell ref="Q132:S132"/>
    <mergeCell ref="W132:Y132"/>
    <mergeCell ref="Z132:AB132"/>
    <mergeCell ref="B128:AA128"/>
    <mergeCell ref="AC128:AE128"/>
    <mergeCell ref="AF128:AH128"/>
    <mergeCell ref="AF120:AG120"/>
    <mergeCell ref="AH120:AI120"/>
    <mergeCell ref="AJ120:AK120"/>
    <mergeCell ref="N121:O121"/>
    <mergeCell ref="P121:Q121"/>
    <mergeCell ref="R121:S121"/>
    <mergeCell ref="T121:U121"/>
    <mergeCell ref="V121:W121"/>
    <mergeCell ref="AI128:AK128"/>
    <mergeCell ref="N120:O120"/>
    <mergeCell ref="P120:Q120"/>
    <mergeCell ref="R120:S120"/>
    <mergeCell ref="T120:U120"/>
    <mergeCell ref="V120:W120"/>
    <mergeCell ref="X120:Y120"/>
    <mergeCell ref="Z120:AA120"/>
    <mergeCell ref="AB120:AC120"/>
    <mergeCell ref="AD120:AE120"/>
    <mergeCell ref="N122:O122"/>
    <mergeCell ref="N123:O123"/>
    <mergeCell ref="N124:O124"/>
    <mergeCell ref="R124:S124"/>
    <mergeCell ref="T124:U124"/>
    <mergeCell ref="V124:W124"/>
    <mergeCell ref="N118:O118"/>
    <mergeCell ref="P118:Q118"/>
    <mergeCell ref="R118:S118"/>
    <mergeCell ref="T118:U118"/>
    <mergeCell ref="V118:W118"/>
    <mergeCell ref="AJ118:AK118"/>
    <mergeCell ref="N119:O119"/>
    <mergeCell ref="P119:Q119"/>
    <mergeCell ref="R119:S119"/>
    <mergeCell ref="T119:U119"/>
    <mergeCell ref="V119:W119"/>
    <mergeCell ref="X119:Y119"/>
    <mergeCell ref="Z119:AA119"/>
    <mergeCell ref="AB119:AC119"/>
    <mergeCell ref="AD119:AE119"/>
    <mergeCell ref="X118:Y118"/>
    <mergeCell ref="Z118:AA118"/>
    <mergeCell ref="AB118:AC118"/>
    <mergeCell ref="AD118:AE118"/>
    <mergeCell ref="AF118:AG118"/>
    <mergeCell ref="AH118:AI118"/>
    <mergeCell ref="AF119:AG119"/>
    <mergeCell ref="AH119:AI119"/>
    <mergeCell ref="AJ119:AK119"/>
    <mergeCell ref="B114:AK114"/>
    <mergeCell ref="B115:AK115"/>
    <mergeCell ref="B117:M117"/>
    <mergeCell ref="N117:O117"/>
    <mergeCell ref="P117:Q117"/>
    <mergeCell ref="R117:S117"/>
    <mergeCell ref="T117:U117"/>
    <mergeCell ref="V117:W117"/>
    <mergeCell ref="X117:Y117"/>
    <mergeCell ref="Z117:AA117"/>
    <mergeCell ref="AB117:AC117"/>
    <mergeCell ref="AD117:AE117"/>
    <mergeCell ref="AF117:AG117"/>
    <mergeCell ref="AH117:AI117"/>
    <mergeCell ref="AJ117:AK117"/>
    <mergeCell ref="Z111:AB111"/>
    <mergeCell ref="E112:J112"/>
    <mergeCell ref="K112:M112"/>
    <mergeCell ref="N112:P112"/>
    <mergeCell ref="Q112:S112"/>
    <mergeCell ref="T112:V112"/>
    <mergeCell ref="W112:Y112"/>
    <mergeCell ref="Z112:AB112"/>
    <mergeCell ref="E111:J111"/>
    <mergeCell ref="K111:M111"/>
    <mergeCell ref="N111:P111"/>
    <mergeCell ref="Q111:S111"/>
    <mergeCell ref="T111:V111"/>
    <mergeCell ref="W111:Y111"/>
    <mergeCell ref="Z109:AB109"/>
    <mergeCell ref="E110:J110"/>
    <mergeCell ref="K110:M110"/>
    <mergeCell ref="N110:P110"/>
    <mergeCell ref="Q110:S110"/>
    <mergeCell ref="T110:V110"/>
    <mergeCell ref="W110:Y110"/>
    <mergeCell ref="Z110:AB110"/>
    <mergeCell ref="N108:P108"/>
    <mergeCell ref="Q108:S108"/>
    <mergeCell ref="W108:Y108"/>
    <mergeCell ref="Z108:AB108"/>
    <mergeCell ref="E109:J109"/>
    <mergeCell ref="K109:M109"/>
    <mergeCell ref="N109:P109"/>
    <mergeCell ref="Q109:S109"/>
    <mergeCell ref="T109:V109"/>
    <mergeCell ref="W109:Y109"/>
    <mergeCell ref="B103:AI103"/>
    <mergeCell ref="B104:AI104"/>
    <mergeCell ref="E106:AB106"/>
    <mergeCell ref="E107:J108"/>
    <mergeCell ref="K107:M108"/>
    <mergeCell ref="N107:P107"/>
    <mergeCell ref="Q107:S107"/>
    <mergeCell ref="T107:V108"/>
    <mergeCell ref="W107:Y107"/>
    <mergeCell ref="Z107:AB107"/>
    <mergeCell ref="Y100:AA100"/>
    <mergeCell ref="AB100:AD100"/>
    <mergeCell ref="AE100:AG100"/>
    <mergeCell ref="AH100:AJ100"/>
    <mergeCell ref="Y101:AA101"/>
    <mergeCell ref="AB101:AD101"/>
    <mergeCell ref="AE101:AG101"/>
    <mergeCell ref="AH101:AJ101"/>
    <mergeCell ref="Y98:AA98"/>
    <mergeCell ref="AB98:AD98"/>
    <mergeCell ref="AE98:AG98"/>
    <mergeCell ref="AH98:AJ98"/>
    <mergeCell ref="Y99:AA99"/>
    <mergeCell ref="AB99:AD99"/>
    <mergeCell ref="AE99:AG99"/>
    <mergeCell ref="AH99:AJ99"/>
    <mergeCell ref="B89:AK89"/>
    <mergeCell ref="B90:AK90"/>
    <mergeCell ref="Y96:AA96"/>
    <mergeCell ref="AB96:AD96"/>
    <mergeCell ref="Y97:AA97"/>
    <mergeCell ref="AB97:AD97"/>
    <mergeCell ref="AE97:AG97"/>
    <mergeCell ref="AH97:AJ97"/>
    <mergeCell ref="E87:J87"/>
    <mergeCell ref="K87:M87"/>
    <mergeCell ref="N87:P87"/>
    <mergeCell ref="Q87:S87"/>
    <mergeCell ref="T87:V87"/>
    <mergeCell ref="W87:Y87"/>
    <mergeCell ref="E84:J84"/>
    <mergeCell ref="K84:M84"/>
    <mergeCell ref="N84:P84"/>
    <mergeCell ref="Q84:S84"/>
    <mergeCell ref="T84:V84"/>
    <mergeCell ref="W84:Y84"/>
    <mergeCell ref="Z84:AB84"/>
    <mergeCell ref="Z85:AB85"/>
    <mergeCell ref="E86:J86"/>
    <mergeCell ref="K86:M86"/>
    <mergeCell ref="N86:P86"/>
    <mergeCell ref="Q86:S86"/>
    <mergeCell ref="T86:V86"/>
    <mergeCell ref="W86:Y86"/>
    <mergeCell ref="Z86:AB86"/>
    <mergeCell ref="E85:J85"/>
    <mergeCell ref="K85:M85"/>
    <mergeCell ref="N85:P85"/>
    <mergeCell ref="Q85:S85"/>
    <mergeCell ref="T85:V85"/>
    <mergeCell ref="W85:Y85"/>
    <mergeCell ref="Z39:AB39"/>
    <mergeCell ref="B72:AK72"/>
    <mergeCell ref="B73:AK73"/>
    <mergeCell ref="B74:AF74"/>
    <mergeCell ref="AM74:AM75"/>
    <mergeCell ref="AN74:AN75"/>
    <mergeCell ref="E39:J39"/>
    <mergeCell ref="K39:M39"/>
    <mergeCell ref="N39:P39"/>
    <mergeCell ref="Q39:S39"/>
    <mergeCell ref="T39:V39"/>
    <mergeCell ref="W39:Y39"/>
    <mergeCell ref="B44:AK44"/>
    <mergeCell ref="Y51:Z51"/>
    <mergeCell ref="AM52:AM53"/>
    <mergeCell ref="AN52:AN53"/>
    <mergeCell ref="K66:M66"/>
    <mergeCell ref="N66:P66"/>
    <mergeCell ref="Q66:S66"/>
    <mergeCell ref="T66:V66"/>
    <mergeCell ref="T67:V67"/>
    <mergeCell ref="W67:Y67"/>
    <mergeCell ref="K68:M68"/>
    <mergeCell ref="N68:P68"/>
    <mergeCell ref="Z37:AB37"/>
    <mergeCell ref="E38:J38"/>
    <mergeCell ref="K38:M38"/>
    <mergeCell ref="N38:P38"/>
    <mergeCell ref="Q38:S38"/>
    <mergeCell ref="T38:V38"/>
    <mergeCell ref="W38:Y38"/>
    <mergeCell ref="Z38:AB38"/>
    <mergeCell ref="E37:J37"/>
    <mergeCell ref="K37:M37"/>
    <mergeCell ref="N37:P37"/>
    <mergeCell ref="Q37:S37"/>
    <mergeCell ref="T37:V37"/>
    <mergeCell ref="W37:Y37"/>
    <mergeCell ref="B29:AD29"/>
    <mergeCell ref="AF29:AG29"/>
    <mergeCell ref="AJ29:AK29"/>
    <mergeCell ref="B30:AC30"/>
    <mergeCell ref="B45:AK45"/>
    <mergeCell ref="E33:AB33"/>
    <mergeCell ref="E34:J35"/>
    <mergeCell ref="K34:M35"/>
    <mergeCell ref="N34:P34"/>
    <mergeCell ref="Q34:S34"/>
    <mergeCell ref="T34:V35"/>
    <mergeCell ref="W34:Y34"/>
    <mergeCell ref="Z34:AB34"/>
    <mergeCell ref="N35:P35"/>
    <mergeCell ref="Q35:S35"/>
    <mergeCell ref="W35:Y35"/>
    <mergeCell ref="Z35:AB35"/>
    <mergeCell ref="E36:J36"/>
    <mergeCell ref="K36:M36"/>
    <mergeCell ref="N36:P36"/>
    <mergeCell ref="Q36:S36"/>
    <mergeCell ref="T36:V36"/>
    <mergeCell ref="W36:Y36"/>
    <mergeCell ref="Z36:AB36"/>
    <mergeCell ref="U27:Z27"/>
    <mergeCell ref="AF27:AG27"/>
    <mergeCell ref="AH27:AI27"/>
    <mergeCell ref="AJ27:AK27"/>
    <mergeCell ref="B28:AC28"/>
    <mergeCell ref="AF28:AG28"/>
    <mergeCell ref="AJ28:AK28"/>
    <mergeCell ref="U24:Z24"/>
    <mergeCell ref="AF24:AG24"/>
    <mergeCell ref="AH24:AI24"/>
    <mergeCell ref="AJ24:AK24"/>
    <mergeCell ref="B25:Z25"/>
    <mergeCell ref="U26:Z26"/>
    <mergeCell ref="AF26:AG26"/>
    <mergeCell ref="AH26:AI26"/>
    <mergeCell ref="AJ26:AK26"/>
    <mergeCell ref="Z16:AB16"/>
    <mergeCell ref="B18:AK18"/>
    <mergeCell ref="B19:AK19"/>
    <mergeCell ref="B21:AC21"/>
    <mergeCell ref="B22:Z22"/>
    <mergeCell ref="U23:Z23"/>
    <mergeCell ref="AF23:AG23"/>
    <mergeCell ref="AH23:AI23"/>
    <mergeCell ref="AJ23:AK23"/>
    <mergeCell ref="E16:J16"/>
    <mergeCell ref="K16:M16"/>
    <mergeCell ref="N16:P16"/>
    <mergeCell ref="Q16:S16"/>
    <mergeCell ref="T16:V16"/>
    <mergeCell ref="W16:Y16"/>
    <mergeCell ref="E13:J13"/>
    <mergeCell ref="K13:M13"/>
    <mergeCell ref="N13:P13"/>
    <mergeCell ref="Q13:S13"/>
    <mergeCell ref="T13:V13"/>
    <mergeCell ref="W13:Y13"/>
    <mergeCell ref="Z13:AB13"/>
    <mergeCell ref="Z14:AB14"/>
    <mergeCell ref="E15:J15"/>
    <mergeCell ref="K15:M15"/>
    <mergeCell ref="N15:P15"/>
    <mergeCell ref="Q15:S15"/>
    <mergeCell ref="T15:V15"/>
    <mergeCell ref="W15:Y15"/>
    <mergeCell ref="Z15:AB15"/>
    <mergeCell ref="E14:J14"/>
    <mergeCell ref="K14:M14"/>
    <mergeCell ref="N14:P14"/>
    <mergeCell ref="Q14:S14"/>
    <mergeCell ref="T14:V14"/>
    <mergeCell ref="W14:Y14"/>
    <mergeCell ref="E10:AB10"/>
    <mergeCell ref="E11:J12"/>
    <mergeCell ref="K11:M12"/>
    <mergeCell ref="N11:P11"/>
    <mergeCell ref="Q11:S11"/>
    <mergeCell ref="T11:V12"/>
    <mergeCell ref="W11:Y11"/>
    <mergeCell ref="Z11:AB11"/>
    <mergeCell ref="N12:P12"/>
    <mergeCell ref="Q12:S12"/>
    <mergeCell ref="W12:Y12"/>
    <mergeCell ref="Z12:AB12"/>
    <mergeCell ref="B3:AP3"/>
    <mergeCell ref="B4:AP4"/>
    <mergeCell ref="B6:AK6"/>
    <mergeCell ref="B7:AK7"/>
    <mergeCell ref="B8:AC8"/>
    <mergeCell ref="AD8:AE8"/>
    <mergeCell ref="AF8:AG8"/>
    <mergeCell ref="AH8:AI8"/>
    <mergeCell ref="AJ8:AK8"/>
    <mergeCell ref="K54:L54"/>
    <mergeCell ref="W54:X54"/>
    <mergeCell ref="AH54:AJ54"/>
    <mergeCell ref="B55:AJ55"/>
    <mergeCell ref="B56:AK59"/>
    <mergeCell ref="N64:P64"/>
    <mergeCell ref="W64:Y64"/>
    <mergeCell ref="E63:AB63"/>
    <mergeCell ref="E64:J65"/>
    <mergeCell ref="K64:M65"/>
    <mergeCell ref="Q64:S64"/>
    <mergeCell ref="T64:V65"/>
    <mergeCell ref="Z64:AB64"/>
    <mergeCell ref="Q65:S65"/>
    <mergeCell ref="Z65:AB65"/>
    <mergeCell ref="E66:J66"/>
    <mergeCell ref="Z66:AB66"/>
    <mergeCell ref="N65:P65"/>
    <mergeCell ref="W65:Y65"/>
    <mergeCell ref="W66:Y66"/>
    <mergeCell ref="AD122:AE122"/>
    <mergeCell ref="AF122:AG122"/>
    <mergeCell ref="AH122:AI122"/>
    <mergeCell ref="AJ122:AK122"/>
    <mergeCell ref="E67:J67"/>
    <mergeCell ref="Z67:AB67"/>
    <mergeCell ref="E68:J68"/>
    <mergeCell ref="Z68:AB68"/>
    <mergeCell ref="E69:J69"/>
    <mergeCell ref="Z69:AB69"/>
    <mergeCell ref="K67:M67"/>
    <mergeCell ref="N67:P67"/>
    <mergeCell ref="Q67:S67"/>
    <mergeCell ref="Q68:S68"/>
    <mergeCell ref="T68:V68"/>
    <mergeCell ref="W68:Y68"/>
    <mergeCell ref="B77:AG77"/>
    <mergeCell ref="B75:D75"/>
    <mergeCell ref="E75:L75"/>
    <mergeCell ref="K69:M69"/>
    <mergeCell ref="N69:P69"/>
    <mergeCell ref="Q69:S69"/>
    <mergeCell ref="T69:V69"/>
    <mergeCell ref="W69:Y69"/>
    <mergeCell ref="B76:AF76"/>
    <mergeCell ref="E81:AB81"/>
    <mergeCell ref="E82:J83"/>
    <mergeCell ref="K82:M83"/>
    <mergeCell ref="N82:P82"/>
    <mergeCell ref="Q82:S82"/>
    <mergeCell ref="T82:V83"/>
    <mergeCell ref="W82:Y82"/>
    <mergeCell ref="Z82:AB82"/>
    <mergeCell ref="N83:P83"/>
    <mergeCell ref="Q83:S83"/>
    <mergeCell ref="U75:W75"/>
    <mergeCell ref="X75:AG75"/>
    <mergeCell ref="W83:Y83"/>
    <mergeCell ref="Z83:AB83"/>
    <mergeCell ref="P124:Q124"/>
    <mergeCell ref="R122:S122"/>
    <mergeCell ref="T122:U122"/>
    <mergeCell ref="V122:W122"/>
    <mergeCell ref="X122:Y122"/>
    <mergeCell ref="Z122:AA122"/>
    <mergeCell ref="AB122:AC122"/>
    <mergeCell ref="Z123:AA123"/>
    <mergeCell ref="AB123:AC123"/>
    <mergeCell ref="R123:S123"/>
    <mergeCell ref="T123:U123"/>
    <mergeCell ref="V123:W123"/>
    <mergeCell ref="X123:Y123"/>
    <mergeCell ref="P122:Q122"/>
    <mergeCell ref="P123:Q123"/>
    <mergeCell ref="AM49:AM50"/>
    <mergeCell ref="AN49:AN50"/>
    <mergeCell ref="AO49:AO50"/>
    <mergeCell ref="AP49:AP50"/>
    <mergeCell ref="AH123:AI123"/>
    <mergeCell ref="AJ123:AK123"/>
    <mergeCell ref="X124:Y124"/>
    <mergeCell ref="Z124:AA124"/>
    <mergeCell ref="AB124:AC124"/>
    <mergeCell ref="AD124:AE124"/>
    <mergeCell ref="AF124:AG124"/>
    <mergeCell ref="AH124:AI124"/>
    <mergeCell ref="AJ124:AK124"/>
    <mergeCell ref="AD123:AE123"/>
    <mergeCell ref="AF123:AG123"/>
    <mergeCell ref="AO52:AO53"/>
    <mergeCell ref="AP52:AP53"/>
    <mergeCell ref="AM76:AM77"/>
    <mergeCell ref="AN76:AN77"/>
    <mergeCell ref="AO76:AO77"/>
    <mergeCell ref="AP76:AP77"/>
    <mergeCell ref="AO74:AO75"/>
    <mergeCell ref="AP74:AP75"/>
    <mergeCell ref="Z87:AB87"/>
  </mergeCells>
  <printOptions horizontalCentered="1" verticalCentered="1"/>
  <pageMargins left="0.11811023622047245" right="0.11811023622047245" top="0" bottom="0" header="0" footer="0"/>
  <pageSetup scale="80" fitToHeight="0" orientation="landscape" r:id="rId1"/>
  <headerFooter alignWithMargins="0">
    <oddHeader>&amp;C&amp;P</oddHeader>
    <oddFooter>&amp;CProceso</oddFooter>
  </headerFooter>
  <rowBreaks count="5" manualBreakCount="5">
    <brk id="40" max="42" man="1"/>
    <brk id="71" max="42" man="1"/>
    <brk id="88" max="42" man="1"/>
    <brk id="113" max="42" man="1"/>
    <brk id="138"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235"/>
  <sheetViews>
    <sheetView showGridLines="0" view="pageBreakPreview" zoomScale="90" zoomScaleNormal="90" zoomScaleSheetLayoutView="90" workbookViewId="0">
      <selection activeCell="C21" sqref="C21:X28"/>
    </sheetView>
    <sheetView zoomScale="80" zoomScaleNormal="80" workbookViewId="1"/>
  </sheetViews>
  <sheetFormatPr baseColWidth="10" defaultColWidth="9.28515625" defaultRowHeight="18" customHeight="1" x14ac:dyDescent="0.25"/>
  <cols>
    <col min="1" max="1" width="2.42578125" style="116" customWidth="1"/>
    <col min="2" max="2" width="10.7109375" style="127" customWidth="1"/>
    <col min="3" max="3" width="6.85546875" style="127" customWidth="1"/>
    <col min="4" max="4" width="10" style="127" customWidth="1"/>
    <col min="5" max="5" width="3.42578125" style="127" customWidth="1"/>
    <col min="6" max="6" width="5.42578125" style="127" customWidth="1"/>
    <col min="7" max="7" width="4.42578125" style="127" customWidth="1"/>
    <col min="8" max="8" width="2.42578125" style="127" customWidth="1"/>
    <col min="9" max="9" width="7" style="127" customWidth="1"/>
    <col min="10" max="10" width="6.7109375" style="127" customWidth="1"/>
    <col min="11" max="12" width="5.140625" style="127" customWidth="1"/>
    <col min="13" max="14" width="6.42578125" style="127" customWidth="1"/>
    <col min="15" max="15" width="6.7109375" style="127" customWidth="1"/>
    <col min="16" max="16" width="8.140625" style="127" customWidth="1"/>
    <col min="17" max="17" width="6" style="127" customWidth="1"/>
    <col min="18" max="18" width="7.85546875" style="127" customWidth="1"/>
    <col min="19" max="19" width="5.140625" style="127" customWidth="1"/>
    <col min="20" max="21" width="5.42578125" style="127" customWidth="1"/>
    <col min="22" max="22" width="3" style="127" customWidth="1"/>
    <col min="23" max="23" width="5" style="127" customWidth="1"/>
    <col min="24" max="24" width="4.85546875" style="127" customWidth="1"/>
    <col min="25" max="25" width="9.28515625" style="116"/>
    <col min="26" max="31" width="9.28515625" style="116" customWidth="1"/>
    <col min="32" max="256" width="9.28515625" style="116"/>
    <col min="257" max="257" width="2.42578125" style="116" customWidth="1"/>
    <col min="258" max="258" width="10.7109375" style="116" customWidth="1"/>
    <col min="259" max="259" width="6.85546875" style="116" customWidth="1"/>
    <col min="260" max="260" width="10" style="116" customWidth="1"/>
    <col min="261" max="261" width="3.42578125" style="116" customWidth="1"/>
    <col min="262" max="262" width="5.42578125" style="116" customWidth="1"/>
    <col min="263" max="263" width="4.42578125" style="116" customWidth="1"/>
    <col min="264" max="264" width="2.42578125" style="116" customWidth="1"/>
    <col min="265" max="265" width="7" style="116" customWidth="1"/>
    <col min="266" max="266" width="6.7109375" style="116" customWidth="1"/>
    <col min="267" max="268" width="5.140625" style="116" customWidth="1"/>
    <col min="269" max="270" width="6.42578125" style="116" customWidth="1"/>
    <col min="271" max="271" width="6.7109375" style="116" customWidth="1"/>
    <col min="272" max="272" width="8.140625" style="116" customWidth="1"/>
    <col min="273" max="273" width="6" style="116" customWidth="1"/>
    <col min="274" max="274" width="7.85546875" style="116" customWidth="1"/>
    <col min="275" max="275" width="5.140625" style="116" customWidth="1"/>
    <col min="276" max="277" width="5.42578125" style="116" customWidth="1"/>
    <col min="278" max="278" width="3" style="116" customWidth="1"/>
    <col min="279" max="279" width="5" style="116" customWidth="1"/>
    <col min="280" max="280" width="4.85546875" style="116" customWidth="1"/>
    <col min="281" max="512" width="9.28515625" style="116"/>
    <col min="513" max="513" width="2.42578125" style="116" customWidth="1"/>
    <col min="514" max="514" width="10.7109375" style="116" customWidth="1"/>
    <col min="515" max="515" width="6.85546875" style="116" customWidth="1"/>
    <col min="516" max="516" width="10" style="116" customWidth="1"/>
    <col min="517" max="517" width="3.42578125" style="116" customWidth="1"/>
    <col min="518" max="518" width="5.42578125" style="116" customWidth="1"/>
    <col min="519" max="519" width="4.42578125" style="116" customWidth="1"/>
    <col min="520" max="520" width="2.42578125" style="116" customWidth="1"/>
    <col min="521" max="521" width="7" style="116" customWidth="1"/>
    <col min="522" max="522" width="6.7109375" style="116" customWidth="1"/>
    <col min="523" max="524" width="5.140625" style="116" customWidth="1"/>
    <col min="525" max="526" width="6.42578125" style="116" customWidth="1"/>
    <col min="527" max="527" width="6.7109375" style="116" customWidth="1"/>
    <col min="528" max="528" width="8.140625" style="116" customWidth="1"/>
    <col min="529" max="529" width="6" style="116" customWidth="1"/>
    <col min="530" max="530" width="7.85546875" style="116" customWidth="1"/>
    <col min="531" max="531" width="5.140625" style="116" customWidth="1"/>
    <col min="532" max="533" width="5.42578125" style="116" customWidth="1"/>
    <col min="534" max="534" width="3" style="116" customWidth="1"/>
    <col min="535" max="535" width="5" style="116" customWidth="1"/>
    <col min="536" max="536" width="4.85546875" style="116" customWidth="1"/>
    <col min="537" max="768" width="9.28515625" style="116"/>
    <col min="769" max="769" width="2.42578125" style="116" customWidth="1"/>
    <col min="770" max="770" width="10.7109375" style="116" customWidth="1"/>
    <col min="771" max="771" width="6.85546875" style="116" customWidth="1"/>
    <col min="772" max="772" width="10" style="116" customWidth="1"/>
    <col min="773" max="773" width="3.42578125" style="116" customWidth="1"/>
    <col min="774" max="774" width="5.42578125" style="116" customWidth="1"/>
    <col min="775" max="775" width="4.42578125" style="116" customWidth="1"/>
    <col min="776" max="776" width="2.42578125" style="116" customWidth="1"/>
    <col min="777" max="777" width="7" style="116" customWidth="1"/>
    <col min="778" max="778" width="6.7109375" style="116" customWidth="1"/>
    <col min="779" max="780" width="5.140625" style="116" customWidth="1"/>
    <col min="781" max="782" width="6.42578125" style="116" customWidth="1"/>
    <col min="783" max="783" width="6.7109375" style="116" customWidth="1"/>
    <col min="784" max="784" width="8.140625" style="116" customWidth="1"/>
    <col min="785" max="785" width="6" style="116" customWidth="1"/>
    <col min="786" max="786" width="7.85546875" style="116" customWidth="1"/>
    <col min="787" max="787" width="5.140625" style="116" customWidth="1"/>
    <col min="788" max="789" width="5.42578125" style="116" customWidth="1"/>
    <col min="790" max="790" width="3" style="116" customWidth="1"/>
    <col min="791" max="791" width="5" style="116" customWidth="1"/>
    <col min="792" max="792" width="4.85546875" style="116" customWidth="1"/>
    <col min="793" max="1024" width="9.28515625" style="116"/>
    <col min="1025" max="1025" width="2.42578125" style="116" customWidth="1"/>
    <col min="1026" max="1026" width="10.7109375" style="116" customWidth="1"/>
    <col min="1027" max="1027" width="6.85546875" style="116" customWidth="1"/>
    <col min="1028" max="1028" width="10" style="116" customWidth="1"/>
    <col min="1029" max="1029" width="3.42578125" style="116" customWidth="1"/>
    <col min="1030" max="1030" width="5.42578125" style="116" customWidth="1"/>
    <col min="1031" max="1031" width="4.42578125" style="116" customWidth="1"/>
    <col min="1032" max="1032" width="2.42578125" style="116" customWidth="1"/>
    <col min="1033" max="1033" width="7" style="116" customWidth="1"/>
    <col min="1034" max="1034" width="6.7109375" style="116" customWidth="1"/>
    <col min="1035" max="1036" width="5.140625" style="116" customWidth="1"/>
    <col min="1037" max="1038" width="6.42578125" style="116" customWidth="1"/>
    <col min="1039" max="1039" width="6.7109375" style="116" customWidth="1"/>
    <col min="1040" max="1040" width="8.140625" style="116" customWidth="1"/>
    <col min="1041" max="1041" width="6" style="116" customWidth="1"/>
    <col min="1042" max="1042" width="7.85546875" style="116" customWidth="1"/>
    <col min="1043" max="1043" width="5.140625" style="116" customWidth="1"/>
    <col min="1044" max="1045" width="5.42578125" style="116" customWidth="1"/>
    <col min="1046" max="1046" width="3" style="116" customWidth="1"/>
    <col min="1047" max="1047" width="5" style="116" customWidth="1"/>
    <col min="1048" max="1048" width="4.85546875" style="116" customWidth="1"/>
    <col min="1049" max="1280" width="9.28515625" style="116"/>
    <col min="1281" max="1281" width="2.42578125" style="116" customWidth="1"/>
    <col min="1282" max="1282" width="10.7109375" style="116" customWidth="1"/>
    <col min="1283" max="1283" width="6.85546875" style="116" customWidth="1"/>
    <col min="1284" max="1284" width="10" style="116" customWidth="1"/>
    <col min="1285" max="1285" width="3.42578125" style="116" customWidth="1"/>
    <col min="1286" max="1286" width="5.42578125" style="116" customWidth="1"/>
    <col min="1287" max="1287" width="4.42578125" style="116" customWidth="1"/>
    <col min="1288" max="1288" width="2.42578125" style="116" customWidth="1"/>
    <col min="1289" max="1289" width="7" style="116" customWidth="1"/>
    <col min="1290" max="1290" width="6.7109375" style="116" customWidth="1"/>
    <col min="1291" max="1292" width="5.140625" style="116" customWidth="1"/>
    <col min="1293" max="1294" width="6.42578125" style="116" customWidth="1"/>
    <col min="1295" max="1295" width="6.7109375" style="116" customWidth="1"/>
    <col min="1296" max="1296" width="8.140625" style="116" customWidth="1"/>
    <col min="1297" max="1297" width="6" style="116" customWidth="1"/>
    <col min="1298" max="1298" width="7.85546875" style="116" customWidth="1"/>
    <col min="1299" max="1299" width="5.140625" style="116" customWidth="1"/>
    <col min="1300" max="1301" width="5.42578125" style="116" customWidth="1"/>
    <col min="1302" max="1302" width="3" style="116" customWidth="1"/>
    <col min="1303" max="1303" width="5" style="116" customWidth="1"/>
    <col min="1304" max="1304" width="4.85546875" style="116" customWidth="1"/>
    <col min="1305" max="1536" width="9.28515625" style="116"/>
    <col min="1537" max="1537" width="2.42578125" style="116" customWidth="1"/>
    <col min="1538" max="1538" width="10.7109375" style="116" customWidth="1"/>
    <col min="1539" max="1539" width="6.85546875" style="116" customWidth="1"/>
    <col min="1540" max="1540" width="10" style="116" customWidth="1"/>
    <col min="1541" max="1541" width="3.42578125" style="116" customWidth="1"/>
    <col min="1542" max="1542" width="5.42578125" style="116" customWidth="1"/>
    <col min="1543" max="1543" width="4.42578125" style="116" customWidth="1"/>
    <col min="1544" max="1544" width="2.42578125" style="116" customWidth="1"/>
    <col min="1545" max="1545" width="7" style="116" customWidth="1"/>
    <col min="1546" max="1546" width="6.7109375" style="116" customWidth="1"/>
    <col min="1547" max="1548" width="5.140625" style="116" customWidth="1"/>
    <col min="1549" max="1550" width="6.42578125" style="116" customWidth="1"/>
    <col min="1551" max="1551" width="6.7109375" style="116" customWidth="1"/>
    <col min="1552" max="1552" width="8.140625" style="116" customWidth="1"/>
    <col min="1553" max="1553" width="6" style="116" customWidth="1"/>
    <col min="1554" max="1554" width="7.85546875" style="116" customWidth="1"/>
    <col min="1555" max="1555" width="5.140625" style="116" customWidth="1"/>
    <col min="1556" max="1557" width="5.42578125" style="116" customWidth="1"/>
    <col min="1558" max="1558" width="3" style="116" customWidth="1"/>
    <col min="1559" max="1559" width="5" style="116" customWidth="1"/>
    <col min="1560" max="1560" width="4.85546875" style="116" customWidth="1"/>
    <col min="1561" max="1792" width="9.28515625" style="116"/>
    <col min="1793" max="1793" width="2.42578125" style="116" customWidth="1"/>
    <col min="1794" max="1794" width="10.7109375" style="116" customWidth="1"/>
    <col min="1795" max="1795" width="6.85546875" style="116" customWidth="1"/>
    <col min="1796" max="1796" width="10" style="116" customWidth="1"/>
    <col min="1797" max="1797" width="3.42578125" style="116" customWidth="1"/>
    <col min="1798" max="1798" width="5.42578125" style="116" customWidth="1"/>
    <col min="1799" max="1799" width="4.42578125" style="116" customWidth="1"/>
    <col min="1800" max="1800" width="2.42578125" style="116" customWidth="1"/>
    <col min="1801" max="1801" width="7" style="116" customWidth="1"/>
    <col min="1802" max="1802" width="6.7109375" style="116" customWidth="1"/>
    <col min="1803" max="1804" width="5.140625" style="116" customWidth="1"/>
    <col min="1805" max="1806" width="6.42578125" style="116" customWidth="1"/>
    <col min="1807" max="1807" width="6.7109375" style="116" customWidth="1"/>
    <col min="1808" max="1808" width="8.140625" style="116" customWidth="1"/>
    <col min="1809" max="1809" width="6" style="116" customWidth="1"/>
    <col min="1810" max="1810" width="7.85546875" style="116" customWidth="1"/>
    <col min="1811" max="1811" width="5.140625" style="116" customWidth="1"/>
    <col min="1812" max="1813" width="5.42578125" style="116" customWidth="1"/>
    <col min="1814" max="1814" width="3" style="116" customWidth="1"/>
    <col min="1815" max="1815" width="5" style="116" customWidth="1"/>
    <col min="1816" max="1816" width="4.85546875" style="116" customWidth="1"/>
    <col min="1817" max="2048" width="9.28515625" style="116"/>
    <col min="2049" max="2049" width="2.42578125" style="116" customWidth="1"/>
    <col min="2050" max="2050" width="10.7109375" style="116" customWidth="1"/>
    <col min="2051" max="2051" width="6.85546875" style="116" customWidth="1"/>
    <col min="2052" max="2052" width="10" style="116" customWidth="1"/>
    <col min="2053" max="2053" width="3.42578125" style="116" customWidth="1"/>
    <col min="2054" max="2054" width="5.42578125" style="116" customWidth="1"/>
    <col min="2055" max="2055" width="4.42578125" style="116" customWidth="1"/>
    <col min="2056" max="2056" width="2.42578125" style="116" customWidth="1"/>
    <col min="2057" max="2057" width="7" style="116" customWidth="1"/>
    <col min="2058" max="2058" width="6.7109375" style="116" customWidth="1"/>
    <col min="2059" max="2060" width="5.140625" style="116" customWidth="1"/>
    <col min="2061" max="2062" width="6.42578125" style="116" customWidth="1"/>
    <col min="2063" max="2063" width="6.7109375" style="116" customWidth="1"/>
    <col min="2064" max="2064" width="8.140625" style="116" customWidth="1"/>
    <col min="2065" max="2065" width="6" style="116" customWidth="1"/>
    <col min="2066" max="2066" width="7.85546875" style="116" customWidth="1"/>
    <col min="2067" max="2067" width="5.140625" style="116" customWidth="1"/>
    <col min="2068" max="2069" width="5.42578125" style="116" customWidth="1"/>
    <col min="2070" max="2070" width="3" style="116" customWidth="1"/>
    <col min="2071" max="2071" width="5" style="116" customWidth="1"/>
    <col min="2072" max="2072" width="4.85546875" style="116" customWidth="1"/>
    <col min="2073" max="2304" width="9.28515625" style="116"/>
    <col min="2305" max="2305" width="2.42578125" style="116" customWidth="1"/>
    <col min="2306" max="2306" width="10.7109375" style="116" customWidth="1"/>
    <col min="2307" max="2307" width="6.85546875" style="116" customWidth="1"/>
    <col min="2308" max="2308" width="10" style="116" customWidth="1"/>
    <col min="2309" max="2309" width="3.42578125" style="116" customWidth="1"/>
    <col min="2310" max="2310" width="5.42578125" style="116" customWidth="1"/>
    <col min="2311" max="2311" width="4.42578125" style="116" customWidth="1"/>
    <col min="2312" max="2312" width="2.42578125" style="116" customWidth="1"/>
    <col min="2313" max="2313" width="7" style="116" customWidth="1"/>
    <col min="2314" max="2314" width="6.7109375" style="116" customWidth="1"/>
    <col min="2315" max="2316" width="5.140625" style="116" customWidth="1"/>
    <col min="2317" max="2318" width="6.42578125" style="116" customWidth="1"/>
    <col min="2319" max="2319" width="6.7109375" style="116" customWidth="1"/>
    <col min="2320" max="2320" width="8.140625" style="116" customWidth="1"/>
    <col min="2321" max="2321" width="6" style="116" customWidth="1"/>
    <col min="2322" max="2322" width="7.85546875" style="116" customWidth="1"/>
    <col min="2323" max="2323" width="5.140625" style="116" customWidth="1"/>
    <col min="2324" max="2325" width="5.42578125" style="116" customWidth="1"/>
    <col min="2326" max="2326" width="3" style="116" customWidth="1"/>
    <col min="2327" max="2327" width="5" style="116" customWidth="1"/>
    <col min="2328" max="2328" width="4.85546875" style="116" customWidth="1"/>
    <col min="2329" max="2560" width="9.28515625" style="116"/>
    <col min="2561" max="2561" width="2.42578125" style="116" customWidth="1"/>
    <col min="2562" max="2562" width="10.7109375" style="116" customWidth="1"/>
    <col min="2563" max="2563" width="6.85546875" style="116" customWidth="1"/>
    <col min="2564" max="2564" width="10" style="116" customWidth="1"/>
    <col min="2565" max="2565" width="3.42578125" style="116" customWidth="1"/>
    <col min="2566" max="2566" width="5.42578125" style="116" customWidth="1"/>
    <col min="2567" max="2567" width="4.42578125" style="116" customWidth="1"/>
    <col min="2568" max="2568" width="2.42578125" style="116" customWidth="1"/>
    <col min="2569" max="2569" width="7" style="116" customWidth="1"/>
    <col min="2570" max="2570" width="6.7109375" style="116" customWidth="1"/>
    <col min="2571" max="2572" width="5.140625" style="116" customWidth="1"/>
    <col min="2573" max="2574" width="6.42578125" style="116" customWidth="1"/>
    <col min="2575" max="2575" width="6.7109375" style="116" customWidth="1"/>
    <col min="2576" max="2576" width="8.140625" style="116" customWidth="1"/>
    <col min="2577" max="2577" width="6" style="116" customWidth="1"/>
    <col min="2578" max="2578" width="7.85546875" style="116" customWidth="1"/>
    <col min="2579" max="2579" width="5.140625" style="116" customWidth="1"/>
    <col min="2580" max="2581" width="5.42578125" style="116" customWidth="1"/>
    <col min="2582" max="2582" width="3" style="116" customWidth="1"/>
    <col min="2583" max="2583" width="5" style="116" customWidth="1"/>
    <col min="2584" max="2584" width="4.85546875" style="116" customWidth="1"/>
    <col min="2585" max="2816" width="9.28515625" style="116"/>
    <col min="2817" max="2817" width="2.42578125" style="116" customWidth="1"/>
    <col min="2818" max="2818" width="10.7109375" style="116" customWidth="1"/>
    <col min="2819" max="2819" width="6.85546875" style="116" customWidth="1"/>
    <col min="2820" max="2820" width="10" style="116" customWidth="1"/>
    <col min="2821" max="2821" width="3.42578125" style="116" customWidth="1"/>
    <col min="2822" max="2822" width="5.42578125" style="116" customWidth="1"/>
    <col min="2823" max="2823" width="4.42578125" style="116" customWidth="1"/>
    <col min="2824" max="2824" width="2.42578125" style="116" customWidth="1"/>
    <col min="2825" max="2825" width="7" style="116" customWidth="1"/>
    <col min="2826" max="2826" width="6.7109375" style="116" customWidth="1"/>
    <col min="2827" max="2828" width="5.140625" style="116" customWidth="1"/>
    <col min="2829" max="2830" width="6.42578125" style="116" customWidth="1"/>
    <col min="2831" max="2831" width="6.7109375" style="116" customWidth="1"/>
    <col min="2832" max="2832" width="8.140625" style="116" customWidth="1"/>
    <col min="2833" max="2833" width="6" style="116" customWidth="1"/>
    <col min="2834" max="2834" width="7.85546875" style="116" customWidth="1"/>
    <col min="2835" max="2835" width="5.140625" style="116" customWidth="1"/>
    <col min="2836" max="2837" width="5.42578125" style="116" customWidth="1"/>
    <col min="2838" max="2838" width="3" style="116" customWidth="1"/>
    <col min="2839" max="2839" width="5" style="116" customWidth="1"/>
    <col min="2840" max="2840" width="4.85546875" style="116" customWidth="1"/>
    <col min="2841" max="3072" width="9.28515625" style="116"/>
    <col min="3073" max="3073" width="2.42578125" style="116" customWidth="1"/>
    <col min="3074" max="3074" width="10.7109375" style="116" customWidth="1"/>
    <col min="3075" max="3075" width="6.85546875" style="116" customWidth="1"/>
    <col min="3076" max="3076" width="10" style="116" customWidth="1"/>
    <col min="3077" max="3077" width="3.42578125" style="116" customWidth="1"/>
    <col min="3078" max="3078" width="5.42578125" style="116" customWidth="1"/>
    <col min="3079" max="3079" width="4.42578125" style="116" customWidth="1"/>
    <col min="3080" max="3080" width="2.42578125" style="116" customWidth="1"/>
    <col min="3081" max="3081" width="7" style="116" customWidth="1"/>
    <col min="3082" max="3082" width="6.7109375" style="116" customWidth="1"/>
    <col min="3083" max="3084" width="5.140625" style="116" customWidth="1"/>
    <col min="3085" max="3086" width="6.42578125" style="116" customWidth="1"/>
    <col min="3087" max="3087" width="6.7109375" style="116" customWidth="1"/>
    <col min="3088" max="3088" width="8.140625" style="116" customWidth="1"/>
    <col min="3089" max="3089" width="6" style="116" customWidth="1"/>
    <col min="3090" max="3090" width="7.85546875" style="116" customWidth="1"/>
    <col min="3091" max="3091" width="5.140625" style="116" customWidth="1"/>
    <col min="3092" max="3093" width="5.42578125" style="116" customWidth="1"/>
    <col min="3094" max="3094" width="3" style="116" customWidth="1"/>
    <col min="3095" max="3095" width="5" style="116" customWidth="1"/>
    <col min="3096" max="3096" width="4.85546875" style="116" customWidth="1"/>
    <col min="3097" max="3328" width="9.28515625" style="116"/>
    <col min="3329" max="3329" width="2.42578125" style="116" customWidth="1"/>
    <col min="3330" max="3330" width="10.7109375" style="116" customWidth="1"/>
    <col min="3331" max="3331" width="6.85546875" style="116" customWidth="1"/>
    <col min="3332" max="3332" width="10" style="116" customWidth="1"/>
    <col min="3333" max="3333" width="3.42578125" style="116" customWidth="1"/>
    <col min="3334" max="3334" width="5.42578125" style="116" customWidth="1"/>
    <col min="3335" max="3335" width="4.42578125" style="116" customWidth="1"/>
    <col min="3336" max="3336" width="2.42578125" style="116" customWidth="1"/>
    <col min="3337" max="3337" width="7" style="116" customWidth="1"/>
    <col min="3338" max="3338" width="6.7109375" style="116" customWidth="1"/>
    <col min="3339" max="3340" width="5.140625" style="116" customWidth="1"/>
    <col min="3341" max="3342" width="6.42578125" style="116" customWidth="1"/>
    <col min="3343" max="3343" width="6.7109375" style="116" customWidth="1"/>
    <col min="3344" max="3344" width="8.140625" style="116" customWidth="1"/>
    <col min="3345" max="3345" width="6" style="116" customWidth="1"/>
    <col min="3346" max="3346" width="7.85546875" style="116" customWidth="1"/>
    <col min="3347" max="3347" width="5.140625" style="116" customWidth="1"/>
    <col min="3348" max="3349" width="5.42578125" style="116" customWidth="1"/>
    <col min="3350" max="3350" width="3" style="116" customWidth="1"/>
    <col min="3351" max="3351" width="5" style="116" customWidth="1"/>
    <col min="3352" max="3352" width="4.85546875" style="116" customWidth="1"/>
    <col min="3353" max="3584" width="9.28515625" style="116"/>
    <col min="3585" max="3585" width="2.42578125" style="116" customWidth="1"/>
    <col min="3586" max="3586" width="10.7109375" style="116" customWidth="1"/>
    <col min="3587" max="3587" width="6.85546875" style="116" customWidth="1"/>
    <col min="3588" max="3588" width="10" style="116" customWidth="1"/>
    <col min="3589" max="3589" width="3.42578125" style="116" customWidth="1"/>
    <col min="3590" max="3590" width="5.42578125" style="116" customWidth="1"/>
    <col min="3591" max="3591" width="4.42578125" style="116" customWidth="1"/>
    <col min="3592" max="3592" width="2.42578125" style="116" customWidth="1"/>
    <col min="3593" max="3593" width="7" style="116" customWidth="1"/>
    <col min="3594" max="3594" width="6.7109375" style="116" customWidth="1"/>
    <col min="3595" max="3596" width="5.140625" style="116" customWidth="1"/>
    <col min="3597" max="3598" width="6.42578125" style="116" customWidth="1"/>
    <col min="3599" max="3599" width="6.7109375" style="116" customWidth="1"/>
    <col min="3600" max="3600" width="8.140625" style="116" customWidth="1"/>
    <col min="3601" max="3601" width="6" style="116" customWidth="1"/>
    <col min="3602" max="3602" width="7.85546875" style="116" customWidth="1"/>
    <col min="3603" max="3603" width="5.140625" style="116" customWidth="1"/>
    <col min="3604" max="3605" width="5.42578125" style="116" customWidth="1"/>
    <col min="3606" max="3606" width="3" style="116" customWidth="1"/>
    <col min="3607" max="3607" width="5" style="116" customWidth="1"/>
    <col min="3608" max="3608" width="4.85546875" style="116" customWidth="1"/>
    <col min="3609" max="3840" width="9.28515625" style="116"/>
    <col min="3841" max="3841" width="2.42578125" style="116" customWidth="1"/>
    <col min="3842" max="3842" width="10.7109375" style="116" customWidth="1"/>
    <col min="3843" max="3843" width="6.85546875" style="116" customWidth="1"/>
    <col min="3844" max="3844" width="10" style="116" customWidth="1"/>
    <col min="3845" max="3845" width="3.42578125" style="116" customWidth="1"/>
    <col min="3846" max="3846" width="5.42578125" style="116" customWidth="1"/>
    <col min="3847" max="3847" width="4.42578125" style="116" customWidth="1"/>
    <col min="3848" max="3848" width="2.42578125" style="116" customWidth="1"/>
    <col min="3849" max="3849" width="7" style="116" customWidth="1"/>
    <col min="3850" max="3850" width="6.7109375" style="116" customWidth="1"/>
    <col min="3851" max="3852" width="5.140625" style="116" customWidth="1"/>
    <col min="3853" max="3854" width="6.42578125" style="116" customWidth="1"/>
    <col min="3855" max="3855" width="6.7109375" style="116" customWidth="1"/>
    <col min="3856" max="3856" width="8.140625" style="116" customWidth="1"/>
    <col min="3857" max="3857" width="6" style="116" customWidth="1"/>
    <col min="3858" max="3858" width="7.85546875" style="116" customWidth="1"/>
    <col min="3859" max="3859" width="5.140625" style="116" customWidth="1"/>
    <col min="3860" max="3861" width="5.42578125" style="116" customWidth="1"/>
    <col min="3862" max="3862" width="3" style="116" customWidth="1"/>
    <col min="3863" max="3863" width="5" style="116" customWidth="1"/>
    <col min="3864" max="3864" width="4.85546875" style="116" customWidth="1"/>
    <col min="3865" max="4096" width="9.28515625" style="116"/>
    <col min="4097" max="4097" width="2.42578125" style="116" customWidth="1"/>
    <col min="4098" max="4098" width="10.7109375" style="116" customWidth="1"/>
    <col min="4099" max="4099" width="6.85546875" style="116" customWidth="1"/>
    <col min="4100" max="4100" width="10" style="116" customWidth="1"/>
    <col min="4101" max="4101" width="3.42578125" style="116" customWidth="1"/>
    <col min="4102" max="4102" width="5.42578125" style="116" customWidth="1"/>
    <col min="4103" max="4103" width="4.42578125" style="116" customWidth="1"/>
    <col min="4104" max="4104" width="2.42578125" style="116" customWidth="1"/>
    <col min="4105" max="4105" width="7" style="116" customWidth="1"/>
    <col min="4106" max="4106" width="6.7109375" style="116" customWidth="1"/>
    <col min="4107" max="4108" width="5.140625" style="116" customWidth="1"/>
    <col min="4109" max="4110" width="6.42578125" style="116" customWidth="1"/>
    <col min="4111" max="4111" width="6.7109375" style="116" customWidth="1"/>
    <col min="4112" max="4112" width="8.140625" style="116" customWidth="1"/>
    <col min="4113" max="4113" width="6" style="116" customWidth="1"/>
    <col min="4114" max="4114" width="7.85546875" style="116" customWidth="1"/>
    <col min="4115" max="4115" width="5.140625" style="116" customWidth="1"/>
    <col min="4116" max="4117" width="5.42578125" style="116" customWidth="1"/>
    <col min="4118" max="4118" width="3" style="116" customWidth="1"/>
    <col min="4119" max="4119" width="5" style="116" customWidth="1"/>
    <col min="4120" max="4120" width="4.85546875" style="116" customWidth="1"/>
    <col min="4121" max="4352" width="9.28515625" style="116"/>
    <col min="4353" max="4353" width="2.42578125" style="116" customWidth="1"/>
    <col min="4354" max="4354" width="10.7109375" style="116" customWidth="1"/>
    <col min="4355" max="4355" width="6.85546875" style="116" customWidth="1"/>
    <col min="4356" max="4356" width="10" style="116" customWidth="1"/>
    <col min="4357" max="4357" width="3.42578125" style="116" customWidth="1"/>
    <col min="4358" max="4358" width="5.42578125" style="116" customWidth="1"/>
    <col min="4359" max="4359" width="4.42578125" style="116" customWidth="1"/>
    <col min="4360" max="4360" width="2.42578125" style="116" customWidth="1"/>
    <col min="4361" max="4361" width="7" style="116" customWidth="1"/>
    <col min="4362" max="4362" width="6.7109375" style="116" customWidth="1"/>
    <col min="4363" max="4364" width="5.140625" style="116" customWidth="1"/>
    <col min="4365" max="4366" width="6.42578125" style="116" customWidth="1"/>
    <col min="4367" max="4367" width="6.7109375" style="116" customWidth="1"/>
    <col min="4368" max="4368" width="8.140625" style="116" customWidth="1"/>
    <col min="4369" max="4369" width="6" style="116" customWidth="1"/>
    <col min="4370" max="4370" width="7.85546875" style="116" customWidth="1"/>
    <col min="4371" max="4371" width="5.140625" style="116" customWidth="1"/>
    <col min="4372" max="4373" width="5.42578125" style="116" customWidth="1"/>
    <col min="4374" max="4374" width="3" style="116" customWidth="1"/>
    <col min="4375" max="4375" width="5" style="116" customWidth="1"/>
    <col min="4376" max="4376" width="4.85546875" style="116" customWidth="1"/>
    <col min="4377" max="4608" width="9.28515625" style="116"/>
    <col min="4609" max="4609" width="2.42578125" style="116" customWidth="1"/>
    <col min="4610" max="4610" width="10.7109375" style="116" customWidth="1"/>
    <col min="4611" max="4611" width="6.85546875" style="116" customWidth="1"/>
    <col min="4612" max="4612" width="10" style="116" customWidth="1"/>
    <col min="4613" max="4613" width="3.42578125" style="116" customWidth="1"/>
    <col min="4614" max="4614" width="5.42578125" style="116" customWidth="1"/>
    <col min="4615" max="4615" width="4.42578125" style="116" customWidth="1"/>
    <col min="4616" max="4616" width="2.42578125" style="116" customWidth="1"/>
    <col min="4617" max="4617" width="7" style="116" customWidth="1"/>
    <col min="4618" max="4618" width="6.7109375" style="116" customWidth="1"/>
    <col min="4619" max="4620" width="5.140625" style="116" customWidth="1"/>
    <col min="4621" max="4622" width="6.42578125" style="116" customWidth="1"/>
    <col min="4623" max="4623" width="6.7109375" style="116" customWidth="1"/>
    <col min="4624" max="4624" width="8.140625" style="116" customWidth="1"/>
    <col min="4625" max="4625" width="6" style="116" customWidth="1"/>
    <col min="4626" max="4626" width="7.85546875" style="116" customWidth="1"/>
    <col min="4627" max="4627" width="5.140625" style="116" customWidth="1"/>
    <col min="4628" max="4629" width="5.42578125" style="116" customWidth="1"/>
    <col min="4630" max="4630" width="3" style="116" customWidth="1"/>
    <col min="4631" max="4631" width="5" style="116" customWidth="1"/>
    <col min="4632" max="4632" width="4.85546875" style="116" customWidth="1"/>
    <col min="4633" max="4864" width="9.28515625" style="116"/>
    <col min="4865" max="4865" width="2.42578125" style="116" customWidth="1"/>
    <col min="4866" max="4866" width="10.7109375" style="116" customWidth="1"/>
    <col min="4867" max="4867" width="6.85546875" style="116" customWidth="1"/>
    <col min="4868" max="4868" width="10" style="116" customWidth="1"/>
    <col min="4869" max="4869" width="3.42578125" style="116" customWidth="1"/>
    <col min="4870" max="4870" width="5.42578125" style="116" customWidth="1"/>
    <col min="4871" max="4871" width="4.42578125" style="116" customWidth="1"/>
    <col min="4872" max="4872" width="2.42578125" style="116" customWidth="1"/>
    <col min="4873" max="4873" width="7" style="116" customWidth="1"/>
    <col min="4874" max="4874" width="6.7109375" style="116" customWidth="1"/>
    <col min="4875" max="4876" width="5.140625" style="116" customWidth="1"/>
    <col min="4877" max="4878" width="6.42578125" style="116" customWidth="1"/>
    <col min="4879" max="4879" width="6.7109375" style="116" customWidth="1"/>
    <col min="4880" max="4880" width="8.140625" style="116" customWidth="1"/>
    <col min="4881" max="4881" width="6" style="116" customWidth="1"/>
    <col min="4882" max="4882" width="7.85546875" style="116" customWidth="1"/>
    <col min="4883" max="4883" width="5.140625" style="116" customWidth="1"/>
    <col min="4884" max="4885" width="5.42578125" style="116" customWidth="1"/>
    <col min="4886" max="4886" width="3" style="116" customWidth="1"/>
    <col min="4887" max="4887" width="5" style="116" customWidth="1"/>
    <col min="4888" max="4888" width="4.85546875" style="116" customWidth="1"/>
    <col min="4889" max="5120" width="9.28515625" style="116"/>
    <col min="5121" max="5121" width="2.42578125" style="116" customWidth="1"/>
    <col min="5122" max="5122" width="10.7109375" style="116" customWidth="1"/>
    <col min="5123" max="5123" width="6.85546875" style="116" customWidth="1"/>
    <col min="5124" max="5124" width="10" style="116" customWidth="1"/>
    <col min="5125" max="5125" width="3.42578125" style="116" customWidth="1"/>
    <col min="5126" max="5126" width="5.42578125" style="116" customWidth="1"/>
    <col min="5127" max="5127" width="4.42578125" style="116" customWidth="1"/>
    <col min="5128" max="5128" width="2.42578125" style="116" customWidth="1"/>
    <col min="5129" max="5129" width="7" style="116" customWidth="1"/>
    <col min="5130" max="5130" width="6.7109375" style="116" customWidth="1"/>
    <col min="5131" max="5132" width="5.140625" style="116" customWidth="1"/>
    <col min="5133" max="5134" width="6.42578125" style="116" customWidth="1"/>
    <col min="5135" max="5135" width="6.7109375" style="116" customWidth="1"/>
    <col min="5136" max="5136" width="8.140625" style="116" customWidth="1"/>
    <col min="5137" max="5137" width="6" style="116" customWidth="1"/>
    <col min="5138" max="5138" width="7.85546875" style="116" customWidth="1"/>
    <col min="5139" max="5139" width="5.140625" style="116" customWidth="1"/>
    <col min="5140" max="5141" width="5.42578125" style="116" customWidth="1"/>
    <col min="5142" max="5142" width="3" style="116" customWidth="1"/>
    <col min="5143" max="5143" width="5" style="116" customWidth="1"/>
    <col min="5144" max="5144" width="4.85546875" style="116" customWidth="1"/>
    <col min="5145" max="5376" width="9.28515625" style="116"/>
    <col min="5377" max="5377" width="2.42578125" style="116" customWidth="1"/>
    <col min="5378" max="5378" width="10.7109375" style="116" customWidth="1"/>
    <col min="5379" max="5379" width="6.85546875" style="116" customWidth="1"/>
    <col min="5380" max="5380" width="10" style="116" customWidth="1"/>
    <col min="5381" max="5381" width="3.42578125" style="116" customWidth="1"/>
    <col min="5382" max="5382" width="5.42578125" style="116" customWidth="1"/>
    <col min="5383" max="5383" width="4.42578125" style="116" customWidth="1"/>
    <col min="5384" max="5384" width="2.42578125" style="116" customWidth="1"/>
    <col min="5385" max="5385" width="7" style="116" customWidth="1"/>
    <col min="5386" max="5386" width="6.7109375" style="116" customWidth="1"/>
    <col min="5387" max="5388" width="5.140625" style="116" customWidth="1"/>
    <col min="5389" max="5390" width="6.42578125" style="116" customWidth="1"/>
    <col min="5391" max="5391" width="6.7109375" style="116" customWidth="1"/>
    <col min="5392" max="5392" width="8.140625" style="116" customWidth="1"/>
    <col min="5393" max="5393" width="6" style="116" customWidth="1"/>
    <col min="5394" max="5394" width="7.85546875" style="116" customWidth="1"/>
    <col min="5395" max="5395" width="5.140625" style="116" customWidth="1"/>
    <col min="5396" max="5397" width="5.42578125" style="116" customWidth="1"/>
    <col min="5398" max="5398" width="3" style="116" customWidth="1"/>
    <col min="5399" max="5399" width="5" style="116" customWidth="1"/>
    <col min="5400" max="5400" width="4.85546875" style="116" customWidth="1"/>
    <col min="5401" max="5632" width="9.28515625" style="116"/>
    <col min="5633" max="5633" width="2.42578125" style="116" customWidth="1"/>
    <col min="5634" max="5634" width="10.7109375" style="116" customWidth="1"/>
    <col min="5635" max="5635" width="6.85546875" style="116" customWidth="1"/>
    <col min="5636" max="5636" width="10" style="116" customWidth="1"/>
    <col min="5637" max="5637" width="3.42578125" style="116" customWidth="1"/>
    <col min="5638" max="5638" width="5.42578125" style="116" customWidth="1"/>
    <col min="5639" max="5639" width="4.42578125" style="116" customWidth="1"/>
    <col min="5640" max="5640" width="2.42578125" style="116" customWidth="1"/>
    <col min="5641" max="5641" width="7" style="116" customWidth="1"/>
    <col min="5642" max="5642" width="6.7109375" style="116" customWidth="1"/>
    <col min="5643" max="5644" width="5.140625" style="116" customWidth="1"/>
    <col min="5645" max="5646" width="6.42578125" style="116" customWidth="1"/>
    <col min="5647" max="5647" width="6.7109375" style="116" customWidth="1"/>
    <col min="5648" max="5648" width="8.140625" style="116" customWidth="1"/>
    <col min="5649" max="5649" width="6" style="116" customWidth="1"/>
    <col min="5650" max="5650" width="7.85546875" style="116" customWidth="1"/>
    <col min="5651" max="5651" width="5.140625" style="116" customWidth="1"/>
    <col min="5652" max="5653" width="5.42578125" style="116" customWidth="1"/>
    <col min="5654" max="5654" width="3" style="116" customWidth="1"/>
    <col min="5655" max="5655" width="5" style="116" customWidth="1"/>
    <col min="5656" max="5656" width="4.85546875" style="116" customWidth="1"/>
    <col min="5657" max="5888" width="9.28515625" style="116"/>
    <col min="5889" max="5889" width="2.42578125" style="116" customWidth="1"/>
    <col min="5890" max="5890" width="10.7109375" style="116" customWidth="1"/>
    <col min="5891" max="5891" width="6.85546875" style="116" customWidth="1"/>
    <col min="5892" max="5892" width="10" style="116" customWidth="1"/>
    <col min="5893" max="5893" width="3.42578125" style="116" customWidth="1"/>
    <col min="5894" max="5894" width="5.42578125" style="116" customWidth="1"/>
    <col min="5895" max="5895" width="4.42578125" style="116" customWidth="1"/>
    <col min="5896" max="5896" width="2.42578125" style="116" customWidth="1"/>
    <col min="5897" max="5897" width="7" style="116" customWidth="1"/>
    <col min="5898" max="5898" width="6.7109375" style="116" customWidth="1"/>
    <col min="5899" max="5900" width="5.140625" style="116" customWidth="1"/>
    <col min="5901" max="5902" width="6.42578125" style="116" customWidth="1"/>
    <col min="5903" max="5903" width="6.7109375" style="116" customWidth="1"/>
    <col min="5904" max="5904" width="8.140625" style="116" customWidth="1"/>
    <col min="5905" max="5905" width="6" style="116" customWidth="1"/>
    <col min="5906" max="5906" width="7.85546875" style="116" customWidth="1"/>
    <col min="5907" max="5907" width="5.140625" style="116" customWidth="1"/>
    <col min="5908" max="5909" width="5.42578125" style="116" customWidth="1"/>
    <col min="5910" max="5910" width="3" style="116" customWidth="1"/>
    <col min="5911" max="5911" width="5" style="116" customWidth="1"/>
    <col min="5912" max="5912" width="4.85546875" style="116" customWidth="1"/>
    <col min="5913" max="6144" width="9.28515625" style="116"/>
    <col min="6145" max="6145" width="2.42578125" style="116" customWidth="1"/>
    <col min="6146" max="6146" width="10.7109375" style="116" customWidth="1"/>
    <col min="6147" max="6147" width="6.85546875" style="116" customWidth="1"/>
    <col min="6148" max="6148" width="10" style="116" customWidth="1"/>
    <col min="6149" max="6149" width="3.42578125" style="116" customWidth="1"/>
    <col min="6150" max="6150" width="5.42578125" style="116" customWidth="1"/>
    <col min="6151" max="6151" width="4.42578125" style="116" customWidth="1"/>
    <col min="6152" max="6152" width="2.42578125" style="116" customWidth="1"/>
    <col min="6153" max="6153" width="7" style="116" customWidth="1"/>
    <col min="6154" max="6154" width="6.7109375" style="116" customWidth="1"/>
    <col min="6155" max="6156" width="5.140625" style="116" customWidth="1"/>
    <col min="6157" max="6158" width="6.42578125" style="116" customWidth="1"/>
    <col min="6159" max="6159" width="6.7109375" style="116" customWidth="1"/>
    <col min="6160" max="6160" width="8.140625" style="116" customWidth="1"/>
    <col min="6161" max="6161" width="6" style="116" customWidth="1"/>
    <col min="6162" max="6162" width="7.85546875" style="116" customWidth="1"/>
    <col min="6163" max="6163" width="5.140625" style="116" customWidth="1"/>
    <col min="6164" max="6165" width="5.42578125" style="116" customWidth="1"/>
    <col min="6166" max="6166" width="3" style="116" customWidth="1"/>
    <col min="6167" max="6167" width="5" style="116" customWidth="1"/>
    <col min="6168" max="6168" width="4.85546875" style="116" customWidth="1"/>
    <col min="6169" max="6400" width="9.28515625" style="116"/>
    <col min="6401" max="6401" width="2.42578125" style="116" customWidth="1"/>
    <col min="6402" max="6402" width="10.7109375" style="116" customWidth="1"/>
    <col min="6403" max="6403" width="6.85546875" style="116" customWidth="1"/>
    <col min="6404" max="6404" width="10" style="116" customWidth="1"/>
    <col min="6405" max="6405" width="3.42578125" style="116" customWidth="1"/>
    <col min="6406" max="6406" width="5.42578125" style="116" customWidth="1"/>
    <col min="6407" max="6407" width="4.42578125" style="116" customWidth="1"/>
    <col min="6408" max="6408" width="2.42578125" style="116" customWidth="1"/>
    <col min="6409" max="6409" width="7" style="116" customWidth="1"/>
    <col min="6410" max="6410" width="6.7109375" style="116" customWidth="1"/>
    <col min="6411" max="6412" width="5.140625" style="116" customWidth="1"/>
    <col min="6413" max="6414" width="6.42578125" style="116" customWidth="1"/>
    <col min="6415" max="6415" width="6.7109375" style="116" customWidth="1"/>
    <col min="6416" max="6416" width="8.140625" style="116" customWidth="1"/>
    <col min="6417" max="6417" width="6" style="116" customWidth="1"/>
    <col min="6418" max="6418" width="7.85546875" style="116" customWidth="1"/>
    <col min="6419" max="6419" width="5.140625" style="116" customWidth="1"/>
    <col min="6420" max="6421" width="5.42578125" style="116" customWidth="1"/>
    <col min="6422" max="6422" width="3" style="116" customWidth="1"/>
    <col min="6423" max="6423" width="5" style="116" customWidth="1"/>
    <col min="6424" max="6424" width="4.85546875" style="116" customWidth="1"/>
    <col min="6425" max="6656" width="9.28515625" style="116"/>
    <col min="6657" max="6657" width="2.42578125" style="116" customWidth="1"/>
    <col min="6658" max="6658" width="10.7109375" style="116" customWidth="1"/>
    <col min="6659" max="6659" width="6.85546875" style="116" customWidth="1"/>
    <col min="6660" max="6660" width="10" style="116" customWidth="1"/>
    <col min="6661" max="6661" width="3.42578125" style="116" customWidth="1"/>
    <col min="6662" max="6662" width="5.42578125" style="116" customWidth="1"/>
    <col min="6663" max="6663" width="4.42578125" style="116" customWidth="1"/>
    <col min="6664" max="6664" width="2.42578125" style="116" customWidth="1"/>
    <col min="6665" max="6665" width="7" style="116" customWidth="1"/>
    <col min="6666" max="6666" width="6.7109375" style="116" customWidth="1"/>
    <col min="6667" max="6668" width="5.140625" style="116" customWidth="1"/>
    <col min="6669" max="6670" width="6.42578125" style="116" customWidth="1"/>
    <col min="6671" max="6671" width="6.7109375" style="116" customWidth="1"/>
    <col min="6672" max="6672" width="8.140625" style="116" customWidth="1"/>
    <col min="6673" max="6673" width="6" style="116" customWidth="1"/>
    <col min="6674" max="6674" width="7.85546875" style="116" customWidth="1"/>
    <col min="6675" max="6675" width="5.140625" style="116" customWidth="1"/>
    <col min="6676" max="6677" width="5.42578125" style="116" customWidth="1"/>
    <col min="6678" max="6678" width="3" style="116" customWidth="1"/>
    <col min="6679" max="6679" width="5" style="116" customWidth="1"/>
    <col min="6680" max="6680" width="4.85546875" style="116" customWidth="1"/>
    <col min="6681" max="6912" width="9.28515625" style="116"/>
    <col min="6913" max="6913" width="2.42578125" style="116" customWidth="1"/>
    <col min="6914" max="6914" width="10.7109375" style="116" customWidth="1"/>
    <col min="6915" max="6915" width="6.85546875" style="116" customWidth="1"/>
    <col min="6916" max="6916" width="10" style="116" customWidth="1"/>
    <col min="6917" max="6917" width="3.42578125" style="116" customWidth="1"/>
    <col min="6918" max="6918" width="5.42578125" style="116" customWidth="1"/>
    <col min="6919" max="6919" width="4.42578125" style="116" customWidth="1"/>
    <col min="6920" max="6920" width="2.42578125" style="116" customWidth="1"/>
    <col min="6921" max="6921" width="7" style="116" customWidth="1"/>
    <col min="6922" max="6922" width="6.7109375" style="116" customWidth="1"/>
    <col min="6923" max="6924" width="5.140625" style="116" customWidth="1"/>
    <col min="6925" max="6926" width="6.42578125" style="116" customWidth="1"/>
    <col min="6927" max="6927" width="6.7109375" style="116" customWidth="1"/>
    <col min="6928" max="6928" width="8.140625" style="116" customWidth="1"/>
    <col min="6929" max="6929" width="6" style="116" customWidth="1"/>
    <col min="6930" max="6930" width="7.85546875" style="116" customWidth="1"/>
    <col min="6931" max="6931" width="5.140625" style="116" customWidth="1"/>
    <col min="6932" max="6933" width="5.42578125" style="116" customWidth="1"/>
    <col min="6934" max="6934" width="3" style="116" customWidth="1"/>
    <col min="6935" max="6935" width="5" style="116" customWidth="1"/>
    <col min="6936" max="6936" width="4.85546875" style="116" customWidth="1"/>
    <col min="6937" max="7168" width="9.28515625" style="116"/>
    <col min="7169" max="7169" width="2.42578125" style="116" customWidth="1"/>
    <col min="7170" max="7170" width="10.7109375" style="116" customWidth="1"/>
    <col min="7171" max="7171" width="6.85546875" style="116" customWidth="1"/>
    <col min="7172" max="7172" width="10" style="116" customWidth="1"/>
    <col min="7173" max="7173" width="3.42578125" style="116" customWidth="1"/>
    <col min="7174" max="7174" width="5.42578125" style="116" customWidth="1"/>
    <col min="7175" max="7175" width="4.42578125" style="116" customWidth="1"/>
    <col min="7176" max="7176" width="2.42578125" style="116" customWidth="1"/>
    <col min="7177" max="7177" width="7" style="116" customWidth="1"/>
    <col min="7178" max="7178" width="6.7109375" style="116" customWidth="1"/>
    <col min="7179" max="7180" width="5.140625" style="116" customWidth="1"/>
    <col min="7181" max="7182" width="6.42578125" style="116" customWidth="1"/>
    <col min="7183" max="7183" width="6.7109375" style="116" customWidth="1"/>
    <col min="7184" max="7184" width="8.140625" style="116" customWidth="1"/>
    <col min="7185" max="7185" width="6" style="116" customWidth="1"/>
    <col min="7186" max="7186" width="7.85546875" style="116" customWidth="1"/>
    <col min="7187" max="7187" width="5.140625" style="116" customWidth="1"/>
    <col min="7188" max="7189" width="5.42578125" style="116" customWidth="1"/>
    <col min="7190" max="7190" width="3" style="116" customWidth="1"/>
    <col min="7191" max="7191" width="5" style="116" customWidth="1"/>
    <col min="7192" max="7192" width="4.85546875" style="116" customWidth="1"/>
    <col min="7193" max="7424" width="9.28515625" style="116"/>
    <col min="7425" max="7425" width="2.42578125" style="116" customWidth="1"/>
    <col min="7426" max="7426" width="10.7109375" style="116" customWidth="1"/>
    <col min="7427" max="7427" width="6.85546875" style="116" customWidth="1"/>
    <col min="7428" max="7428" width="10" style="116" customWidth="1"/>
    <col min="7429" max="7429" width="3.42578125" style="116" customWidth="1"/>
    <col min="7430" max="7430" width="5.42578125" style="116" customWidth="1"/>
    <col min="7431" max="7431" width="4.42578125" style="116" customWidth="1"/>
    <col min="7432" max="7432" width="2.42578125" style="116" customWidth="1"/>
    <col min="7433" max="7433" width="7" style="116" customWidth="1"/>
    <col min="7434" max="7434" width="6.7109375" style="116" customWidth="1"/>
    <col min="7435" max="7436" width="5.140625" style="116" customWidth="1"/>
    <col min="7437" max="7438" width="6.42578125" style="116" customWidth="1"/>
    <col min="7439" max="7439" width="6.7109375" style="116" customWidth="1"/>
    <col min="7440" max="7440" width="8.140625" style="116" customWidth="1"/>
    <col min="7441" max="7441" width="6" style="116" customWidth="1"/>
    <col min="7442" max="7442" width="7.85546875" style="116" customWidth="1"/>
    <col min="7443" max="7443" width="5.140625" style="116" customWidth="1"/>
    <col min="7444" max="7445" width="5.42578125" style="116" customWidth="1"/>
    <col min="7446" max="7446" width="3" style="116" customWidth="1"/>
    <col min="7447" max="7447" width="5" style="116" customWidth="1"/>
    <col min="7448" max="7448" width="4.85546875" style="116" customWidth="1"/>
    <col min="7449" max="7680" width="9.28515625" style="116"/>
    <col min="7681" max="7681" width="2.42578125" style="116" customWidth="1"/>
    <col min="7682" max="7682" width="10.7109375" style="116" customWidth="1"/>
    <col min="7683" max="7683" width="6.85546875" style="116" customWidth="1"/>
    <col min="7684" max="7684" width="10" style="116" customWidth="1"/>
    <col min="7685" max="7685" width="3.42578125" style="116" customWidth="1"/>
    <col min="7686" max="7686" width="5.42578125" style="116" customWidth="1"/>
    <col min="7687" max="7687" width="4.42578125" style="116" customWidth="1"/>
    <col min="7688" max="7688" width="2.42578125" style="116" customWidth="1"/>
    <col min="7689" max="7689" width="7" style="116" customWidth="1"/>
    <col min="7690" max="7690" width="6.7109375" style="116" customWidth="1"/>
    <col min="7691" max="7692" width="5.140625" style="116" customWidth="1"/>
    <col min="7693" max="7694" width="6.42578125" style="116" customWidth="1"/>
    <col min="7695" max="7695" width="6.7109375" style="116" customWidth="1"/>
    <col min="7696" max="7696" width="8.140625" style="116" customWidth="1"/>
    <col min="7697" max="7697" width="6" style="116" customWidth="1"/>
    <col min="7698" max="7698" width="7.85546875" style="116" customWidth="1"/>
    <col min="7699" max="7699" width="5.140625" style="116" customWidth="1"/>
    <col min="7700" max="7701" width="5.42578125" style="116" customWidth="1"/>
    <col min="7702" max="7702" width="3" style="116" customWidth="1"/>
    <col min="7703" max="7703" width="5" style="116" customWidth="1"/>
    <col min="7704" max="7704" width="4.85546875" style="116" customWidth="1"/>
    <col min="7705" max="7936" width="9.28515625" style="116"/>
    <col min="7937" max="7937" width="2.42578125" style="116" customWidth="1"/>
    <col min="7938" max="7938" width="10.7109375" style="116" customWidth="1"/>
    <col min="7939" max="7939" width="6.85546875" style="116" customWidth="1"/>
    <col min="7940" max="7940" width="10" style="116" customWidth="1"/>
    <col min="7941" max="7941" width="3.42578125" style="116" customWidth="1"/>
    <col min="7942" max="7942" width="5.42578125" style="116" customWidth="1"/>
    <col min="7943" max="7943" width="4.42578125" style="116" customWidth="1"/>
    <col min="7944" max="7944" width="2.42578125" style="116" customWidth="1"/>
    <col min="7945" max="7945" width="7" style="116" customWidth="1"/>
    <col min="7946" max="7946" width="6.7109375" style="116" customWidth="1"/>
    <col min="7947" max="7948" width="5.140625" style="116" customWidth="1"/>
    <col min="7949" max="7950" width="6.42578125" style="116" customWidth="1"/>
    <col min="7951" max="7951" width="6.7109375" style="116" customWidth="1"/>
    <col min="7952" max="7952" width="8.140625" style="116" customWidth="1"/>
    <col min="7953" max="7953" width="6" style="116" customWidth="1"/>
    <col min="7954" max="7954" width="7.85546875" style="116" customWidth="1"/>
    <col min="7955" max="7955" width="5.140625" style="116" customWidth="1"/>
    <col min="7956" max="7957" width="5.42578125" style="116" customWidth="1"/>
    <col min="7958" max="7958" width="3" style="116" customWidth="1"/>
    <col min="7959" max="7959" width="5" style="116" customWidth="1"/>
    <col min="7960" max="7960" width="4.85546875" style="116" customWidth="1"/>
    <col min="7961" max="8192" width="9.28515625" style="116"/>
    <col min="8193" max="8193" width="2.42578125" style="116" customWidth="1"/>
    <col min="8194" max="8194" width="10.7109375" style="116" customWidth="1"/>
    <col min="8195" max="8195" width="6.85546875" style="116" customWidth="1"/>
    <col min="8196" max="8196" width="10" style="116" customWidth="1"/>
    <col min="8197" max="8197" width="3.42578125" style="116" customWidth="1"/>
    <col min="8198" max="8198" width="5.42578125" style="116" customWidth="1"/>
    <col min="8199" max="8199" width="4.42578125" style="116" customWidth="1"/>
    <col min="8200" max="8200" width="2.42578125" style="116" customWidth="1"/>
    <col min="8201" max="8201" width="7" style="116" customWidth="1"/>
    <col min="8202" max="8202" width="6.7109375" style="116" customWidth="1"/>
    <col min="8203" max="8204" width="5.140625" style="116" customWidth="1"/>
    <col min="8205" max="8206" width="6.42578125" style="116" customWidth="1"/>
    <col min="8207" max="8207" width="6.7109375" style="116" customWidth="1"/>
    <col min="8208" max="8208" width="8.140625" style="116" customWidth="1"/>
    <col min="8209" max="8209" width="6" style="116" customWidth="1"/>
    <col min="8210" max="8210" width="7.85546875" style="116" customWidth="1"/>
    <col min="8211" max="8211" width="5.140625" style="116" customWidth="1"/>
    <col min="8212" max="8213" width="5.42578125" style="116" customWidth="1"/>
    <col min="8214" max="8214" width="3" style="116" customWidth="1"/>
    <col min="8215" max="8215" width="5" style="116" customWidth="1"/>
    <col min="8216" max="8216" width="4.85546875" style="116" customWidth="1"/>
    <col min="8217" max="8448" width="9.28515625" style="116"/>
    <col min="8449" max="8449" width="2.42578125" style="116" customWidth="1"/>
    <col min="8450" max="8450" width="10.7109375" style="116" customWidth="1"/>
    <col min="8451" max="8451" width="6.85546875" style="116" customWidth="1"/>
    <col min="8452" max="8452" width="10" style="116" customWidth="1"/>
    <col min="8453" max="8453" width="3.42578125" style="116" customWidth="1"/>
    <col min="8454" max="8454" width="5.42578125" style="116" customWidth="1"/>
    <col min="8455" max="8455" width="4.42578125" style="116" customWidth="1"/>
    <col min="8456" max="8456" width="2.42578125" style="116" customWidth="1"/>
    <col min="8457" max="8457" width="7" style="116" customWidth="1"/>
    <col min="8458" max="8458" width="6.7109375" style="116" customWidth="1"/>
    <col min="8459" max="8460" width="5.140625" style="116" customWidth="1"/>
    <col min="8461" max="8462" width="6.42578125" style="116" customWidth="1"/>
    <col min="8463" max="8463" width="6.7109375" style="116" customWidth="1"/>
    <col min="8464" max="8464" width="8.140625" style="116" customWidth="1"/>
    <col min="8465" max="8465" width="6" style="116" customWidth="1"/>
    <col min="8466" max="8466" width="7.85546875" style="116" customWidth="1"/>
    <col min="8467" max="8467" width="5.140625" style="116" customWidth="1"/>
    <col min="8468" max="8469" width="5.42578125" style="116" customWidth="1"/>
    <col min="8470" max="8470" width="3" style="116" customWidth="1"/>
    <col min="8471" max="8471" width="5" style="116" customWidth="1"/>
    <col min="8472" max="8472" width="4.85546875" style="116" customWidth="1"/>
    <col min="8473" max="8704" width="9.28515625" style="116"/>
    <col min="8705" max="8705" width="2.42578125" style="116" customWidth="1"/>
    <col min="8706" max="8706" width="10.7109375" style="116" customWidth="1"/>
    <col min="8707" max="8707" width="6.85546875" style="116" customWidth="1"/>
    <col min="8708" max="8708" width="10" style="116" customWidth="1"/>
    <col min="8709" max="8709" width="3.42578125" style="116" customWidth="1"/>
    <col min="8710" max="8710" width="5.42578125" style="116" customWidth="1"/>
    <col min="8711" max="8711" width="4.42578125" style="116" customWidth="1"/>
    <col min="8712" max="8712" width="2.42578125" style="116" customWidth="1"/>
    <col min="8713" max="8713" width="7" style="116" customWidth="1"/>
    <col min="8714" max="8714" width="6.7109375" style="116" customWidth="1"/>
    <col min="8715" max="8716" width="5.140625" style="116" customWidth="1"/>
    <col min="8717" max="8718" width="6.42578125" style="116" customWidth="1"/>
    <col min="8719" max="8719" width="6.7109375" style="116" customWidth="1"/>
    <col min="8720" max="8720" width="8.140625" style="116" customWidth="1"/>
    <col min="8721" max="8721" width="6" style="116" customWidth="1"/>
    <col min="8722" max="8722" width="7.85546875" style="116" customWidth="1"/>
    <col min="8723" max="8723" width="5.140625" style="116" customWidth="1"/>
    <col min="8724" max="8725" width="5.42578125" style="116" customWidth="1"/>
    <col min="8726" max="8726" width="3" style="116" customWidth="1"/>
    <col min="8727" max="8727" width="5" style="116" customWidth="1"/>
    <col min="8728" max="8728" width="4.85546875" style="116" customWidth="1"/>
    <col min="8729" max="8960" width="9.28515625" style="116"/>
    <col min="8961" max="8961" width="2.42578125" style="116" customWidth="1"/>
    <col min="8962" max="8962" width="10.7109375" style="116" customWidth="1"/>
    <col min="8963" max="8963" width="6.85546875" style="116" customWidth="1"/>
    <col min="8964" max="8964" width="10" style="116" customWidth="1"/>
    <col min="8965" max="8965" width="3.42578125" style="116" customWidth="1"/>
    <col min="8966" max="8966" width="5.42578125" style="116" customWidth="1"/>
    <col min="8967" max="8967" width="4.42578125" style="116" customWidth="1"/>
    <col min="8968" max="8968" width="2.42578125" style="116" customWidth="1"/>
    <col min="8969" max="8969" width="7" style="116" customWidth="1"/>
    <col min="8970" max="8970" width="6.7109375" style="116" customWidth="1"/>
    <col min="8971" max="8972" width="5.140625" style="116" customWidth="1"/>
    <col min="8973" max="8974" width="6.42578125" style="116" customWidth="1"/>
    <col min="8975" max="8975" width="6.7109375" style="116" customWidth="1"/>
    <col min="8976" max="8976" width="8.140625" style="116" customWidth="1"/>
    <col min="8977" max="8977" width="6" style="116" customWidth="1"/>
    <col min="8978" max="8978" width="7.85546875" style="116" customWidth="1"/>
    <col min="8979" max="8979" width="5.140625" style="116" customWidth="1"/>
    <col min="8980" max="8981" width="5.42578125" style="116" customWidth="1"/>
    <col min="8982" max="8982" width="3" style="116" customWidth="1"/>
    <col min="8983" max="8983" width="5" style="116" customWidth="1"/>
    <col min="8984" max="8984" width="4.85546875" style="116" customWidth="1"/>
    <col min="8985" max="9216" width="9.28515625" style="116"/>
    <col min="9217" max="9217" width="2.42578125" style="116" customWidth="1"/>
    <col min="9218" max="9218" width="10.7109375" style="116" customWidth="1"/>
    <col min="9219" max="9219" width="6.85546875" style="116" customWidth="1"/>
    <col min="9220" max="9220" width="10" style="116" customWidth="1"/>
    <col min="9221" max="9221" width="3.42578125" style="116" customWidth="1"/>
    <col min="9222" max="9222" width="5.42578125" style="116" customWidth="1"/>
    <col min="9223" max="9223" width="4.42578125" style="116" customWidth="1"/>
    <col min="9224" max="9224" width="2.42578125" style="116" customWidth="1"/>
    <col min="9225" max="9225" width="7" style="116" customWidth="1"/>
    <col min="9226" max="9226" width="6.7109375" style="116" customWidth="1"/>
    <col min="9227" max="9228" width="5.140625" style="116" customWidth="1"/>
    <col min="9229" max="9230" width="6.42578125" style="116" customWidth="1"/>
    <col min="9231" max="9231" width="6.7109375" style="116" customWidth="1"/>
    <col min="9232" max="9232" width="8.140625" style="116" customWidth="1"/>
    <col min="9233" max="9233" width="6" style="116" customWidth="1"/>
    <col min="9234" max="9234" width="7.85546875" style="116" customWidth="1"/>
    <col min="9235" max="9235" width="5.140625" style="116" customWidth="1"/>
    <col min="9236" max="9237" width="5.42578125" style="116" customWidth="1"/>
    <col min="9238" max="9238" width="3" style="116" customWidth="1"/>
    <col min="9239" max="9239" width="5" style="116" customWidth="1"/>
    <col min="9240" max="9240" width="4.85546875" style="116" customWidth="1"/>
    <col min="9241" max="9472" width="9.28515625" style="116"/>
    <col min="9473" max="9473" width="2.42578125" style="116" customWidth="1"/>
    <col min="9474" max="9474" width="10.7109375" style="116" customWidth="1"/>
    <col min="9475" max="9475" width="6.85546875" style="116" customWidth="1"/>
    <col min="9476" max="9476" width="10" style="116" customWidth="1"/>
    <col min="9477" max="9477" width="3.42578125" style="116" customWidth="1"/>
    <col min="9478" max="9478" width="5.42578125" style="116" customWidth="1"/>
    <col min="9479" max="9479" width="4.42578125" style="116" customWidth="1"/>
    <col min="9480" max="9480" width="2.42578125" style="116" customWidth="1"/>
    <col min="9481" max="9481" width="7" style="116" customWidth="1"/>
    <col min="9482" max="9482" width="6.7109375" style="116" customWidth="1"/>
    <col min="9483" max="9484" width="5.140625" style="116" customWidth="1"/>
    <col min="9485" max="9486" width="6.42578125" style="116" customWidth="1"/>
    <col min="9487" max="9487" width="6.7109375" style="116" customWidth="1"/>
    <col min="9488" max="9488" width="8.140625" style="116" customWidth="1"/>
    <col min="9489" max="9489" width="6" style="116" customWidth="1"/>
    <col min="9490" max="9490" width="7.85546875" style="116" customWidth="1"/>
    <col min="9491" max="9491" width="5.140625" style="116" customWidth="1"/>
    <col min="9492" max="9493" width="5.42578125" style="116" customWidth="1"/>
    <col min="9494" max="9494" width="3" style="116" customWidth="1"/>
    <col min="9495" max="9495" width="5" style="116" customWidth="1"/>
    <col min="9496" max="9496" width="4.85546875" style="116" customWidth="1"/>
    <col min="9497" max="9728" width="9.28515625" style="116"/>
    <col min="9729" max="9729" width="2.42578125" style="116" customWidth="1"/>
    <col min="9730" max="9730" width="10.7109375" style="116" customWidth="1"/>
    <col min="9731" max="9731" width="6.85546875" style="116" customWidth="1"/>
    <col min="9732" max="9732" width="10" style="116" customWidth="1"/>
    <col min="9733" max="9733" width="3.42578125" style="116" customWidth="1"/>
    <col min="9734" max="9734" width="5.42578125" style="116" customWidth="1"/>
    <col min="9735" max="9735" width="4.42578125" style="116" customWidth="1"/>
    <col min="9736" max="9736" width="2.42578125" style="116" customWidth="1"/>
    <col min="9737" max="9737" width="7" style="116" customWidth="1"/>
    <col min="9738" max="9738" width="6.7109375" style="116" customWidth="1"/>
    <col min="9739" max="9740" width="5.140625" style="116" customWidth="1"/>
    <col min="9741" max="9742" width="6.42578125" style="116" customWidth="1"/>
    <col min="9743" max="9743" width="6.7109375" style="116" customWidth="1"/>
    <col min="9744" max="9744" width="8.140625" style="116" customWidth="1"/>
    <col min="9745" max="9745" width="6" style="116" customWidth="1"/>
    <col min="9746" max="9746" width="7.85546875" style="116" customWidth="1"/>
    <col min="9747" max="9747" width="5.140625" style="116" customWidth="1"/>
    <col min="9748" max="9749" width="5.42578125" style="116" customWidth="1"/>
    <col min="9750" max="9750" width="3" style="116" customWidth="1"/>
    <col min="9751" max="9751" width="5" style="116" customWidth="1"/>
    <col min="9752" max="9752" width="4.85546875" style="116" customWidth="1"/>
    <col min="9753" max="9984" width="9.28515625" style="116"/>
    <col min="9985" max="9985" width="2.42578125" style="116" customWidth="1"/>
    <col min="9986" max="9986" width="10.7109375" style="116" customWidth="1"/>
    <col min="9987" max="9987" width="6.85546875" style="116" customWidth="1"/>
    <col min="9988" max="9988" width="10" style="116" customWidth="1"/>
    <col min="9989" max="9989" width="3.42578125" style="116" customWidth="1"/>
    <col min="9990" max="9990" width="5.42578125" style="116" customWidth="1"/>
    <col min="9991" max="9991" width="4.42578125" style="116" customWidth="1"/>
    <col min="9992" max="9992" width="2.42578125" style="116" customWidth="1"/>
    <col min="9993" max="9993" width="7" style="116" customWidth="1"/>
    <col min="9994" max="9994" width="6.7109375" style="116" customWidth="1"/>
    <col min="9995" max="9996" width="5.140625" style="116" customWidth="1"/>
    <col min="9997" max="9998" width="6.42578125" style="116" customWidth="1"/>
    <col min="9999" max="9999" width="6.7109375" style="116" customWidth="1"/>
    <col min="10000" max="10000" width="8.140625" style="116" customWidth="1"/>
    <col min="10001" max="10001" width="6" style="116" customWidth="1"/>
    <col min="10002" max="10002" width="7.85546875" style="116" customWidth="1"/>
    <col min="10003" max="10003" width="5.140625" style="116" customWidth="1"/>
    <col min="10004" max="10005" width="5.42578125" style="116" customWidth="1"/>
    <col min="10006" max="10006" width="3" style="116" customWidth="1"/>
    <col min="10007" max="10007" width="5" style="116" customWidth="1"/>
    <col min="10008" max="10008" width="4.85546875" style="116" customWidth="1"/>
    <col min="10009" max="10240" width="9.28515625" style="116"/>
    <col min="10241" max="10241" width="2.42578125" style="116" customWidth="1"/>
    <col min="10242" max="10242" width="10.7109375" style="116" customWidth="1"/>
    <col min="10243" max="10243" width="6.85546875" style="116" customWidth="1"/>
    <col min="10244" max="10244" width="10" style="116" customWidth="1"/>
    <col min="10245" max="10245" width="3.42578125" style="116" customWidth="1"/>
    <col min="10246" max="10246" width="5.42578125" style="116" customWidth="1"/>
    <col min="10247" max="10247" width="4.42578125" style="116" customWidth="1"/>
    <col min="10248" max="10248" width="2.42578125" style="116" customWidth="1"/>
    <col min="10249" max="10249" width="7" style="116" customWidth="1"/>
    <col min="10250" max="10250" width="6.7109375" style="116" customWidth="1"/>
    <col min="10251" max="10252" width="5.140625" style="116" customWidth="1"/>
    <col min="10253" max="10254" width="6.42578125" style="116" customWidth="1"/>
    <col min="10255" max="10255" width="6.7109375" style="116" customWidth="1"/>
    <col min="10256" max="10256" width="8.140625" style="116" customWidth="1"/>
    <col min="10257" max="10257" width="6" style="116" customWidth="1"/>
    <col min="10258" max="10258" width="7.85546875" style="116" customWidth="1"/>
    <col min="10259" max="10259" width="5.140625" style="116" customWidth="1"/>
    <col min="10260" max="10261" width="5.42578125" style="116" customWidth="1"/>
    <col min="10262" max="10262" width="3" style="116" customWidth="1"/>
    <col min="10263" max="10263" width="5" style="116" customWidth="1"/>
    <col min="10264" max="10264" width="4.85546875" style="116" customWidth="1"/>
    <col min="10265" max="10496" width="9.28515625" style="116"/>
    <col min="10497" max="10497" width="2.42578125" style="116" customWidth="1"/>
    <col min="10498" max="10498" width="10.7109375" style="116" customWidth="1"/>
    <col min="10499" max="10499" width="6.85546875" style="116" customWidth="1"/>
    <col min="10500" max="10500" width="10" style="116" customWidth="1"/>
    <col min="10501" max="10501" width="3.42578125" style="116" customWidth="1"/>
    <col min="10502" max="10502" width="5.42578125" style="116" customWidth="1"/>
    <col min="10503" max="10503" width="4.42578125" style="116" customWidth="1"/>
    <col min="10504" max="10504" width="2.42578125" style="116" customWidth="1"/>
    <col min="10505" max="10505" width="7" style="116" customWidth="1"/>
    <col min="10506" max="10506" width="6.7109375" style="116" customWidth="1"/>
    <col min="10507" max="10508" width="5.140625" style="116" customWidth="1"/>
    <col min="10509" max="10510" width="6.42578125" style="116" customWidth="1"/>
    <col min="10511" max="10511" width="6.7109375" style="116" customWidth="1"/>
    <col min="10512" max="10512" width="8.140625" style="116" customWidth="1"/>
    <col min="10513" max="10513" width="6" style="116" customWidth="1"/>
    <col min="10514" max="10514" width="7.85546875" style="116" customWidth="1"/>
    <col min="10515" max="10515" width="5.140625" style="116" customWidth="1"/>
    <col min="10516" max="10517" width="5.42578125" style="116" customWidth="1"/>
    <col min="10518" max="10518" width="3" style="116" customWidth="1"/>
    <col min="10519" max="10519" width="5" style="116" customWidth="1"/>
    <col min="10520" max="10520" width="4.85546875" style="116" customWidth="1"/>
    <col min="10521" max="10752" width="9.28515625" style="116"/>
    <col min="10753" max="10753" width="2.42578125" style="116" customWidth="1"/>
    <col min="10754" max="10754" width="10.7109375" style="116" customWidth="1"/>
    <col min="10755" max="10755" width="6.85546875" style="116" customWidth="1"/>
    <col min="10756" max="10756" width="10" style="116" customWidth="1"/>
    <col min="10757" max="10757" width="3.42578125" style="116" customWidth="1"/>
    <col min="10758" max="10758" width="5.42578125" style="116" customWidth="1"/>
    <col min="10759" max="10759" width="4.42578125" style="116" customWidth="1"/>
    <col min="10760" max="10760" width="2.42578125" style="116" customWidth="1"/>
    <col min="10761" max="10761" width="7" style="116" customWidth="1"/>
    <col min="10762" max="10762" width="6.7109375" style="116" customWidth="1"/>
    <col min="10763" max="10764" width="5.140625" style="116" customWidth="1"/>
    <col min="10765" max="10766" width="6.42578125" style="116" customWidth="1"/>
    <col min="10767" max="10767" width="6.7109375" style="116" customWidth="1"/>
    <col min="10768" max="10768" width="8.140625" style="116" customWidth="1"/>
    <col min="10769" max="10769" width="6" style="116" customWidth="1"/>
    <col min="10770" max="10770" width="7.85546875" style="116" customWidth="1"/>
    <col min="10771" max="10771" width="5.140625" style="116" customWidth="1"/>
    <col min="10772" max="10773" width="5.42578125" style="116" customWidth="1"/>
    <col min="10774" max="10774" width="3" style="116" customWidth="1"/>
    <col min="10775" max="10775" width="5" style="116" customWidth="1"/>
    <col min="10776" max="10776" width="4.85546875" style="116" customWidth="1"/>
    <col min="10777" max="11008" width="9.28515625" style="116"/>
    <col min="11009" max="11009" width="2.42578125" style="116" customWidth="1"/>
    <col min="11010" max="11010" width="10.7109375" style="116" customWidth="1"/>
    <col min="11011" max="11011" width="6.85546875" style="116" customWidth="1"/>
    <col min="11012" max="11012" width="10" style="116" customWidth="1"/>
    <col min="11013" max="11013" width="3.42578125" style="116" customWidth="1"/>
    <col min="11014" max="11014" width="5.42578125" style="116" customWidth="1"/>
    <col min="11015" max="11015" width="4.42578125" style="116" customWidth="1"/>
    <col min="11016" max="11016" width="2.42578125" style="116" customWidth="1"/>
    <col min="11017" max="11017" width="7" style="116" customWidth="1"/>
    <col min="11018" max="11018" width="6.7109375" style="116" customWidth="1"/>
    <col min="11019" max="11020" width="5.140625" style="116" customWidth="1"/>
    <col min="11021" max="11022" width="6.42578125" style="116" customWidth="1"/>
    <col min="11023" max="11023" width="6.7109375" style="116" customWidth="1"/>
    <col min="11024" max="11024" width="8.140625" style="116" customWidth="1"/>
    <col min="11025" max="11025" width="6" style="116" customWidth="1"/>
    <col min="11026" max="11026" width="7.85546875" style="116" customWidth="1"/>
    <col min="11027" max="11027" width="5.140625" style="116" customWidth="1"/>
    <col min="11028" max="11029" width="5.42578125" style="116" customWidth="1"/>
    <col min="11030" max="11030" width="3" style="116" customWidth="1"/>
    <col min="11031" max="11031" width="5" style="116" customWidth="1"/>
    <col min="11032" max="11032" width="4.85546875" style="116" customWidth="1"/>
    <col min="11033" max="11264" width="9.28515625" style="116"/>
    <col min="11265" max="11265" width="2.42578125" style="116" customWidth="1"/>
    <col min="11266" max="11266" width="10.7109375" style="116" customWidth="1"/>
    <col min="11267" max="11267" width="6.85546875" style="116" customWidth="1"/>
    <col min="11268" max="11268" width="10" style="116" customWidth="1"/>
    <col min="11269" max="11269" width="3.42578125" style="116" customWidth="1"/>
    <col min="11270" max="11270" width="5.42578125" style="116" customWidth="1"/>
    <col min="11271" max="11271" width="4.42578125" style="116" customWidth="1"/>
    <col min="11272" max="11272" width="2.42578125" style="116" customWidth="1"/>
    <col min="11273" max="11273" width="7" style="116" customWidth="1"/>
    <col min="11274" max="11274" width="6.7109375" style="116" customWidth="1"/>
    <col min="11275" max="11276" width="5.140625" style="116" customWidth="1"/>
    <col min="11277" max="11278" width="6.42578125" style="116" customWidth="1"/>
    <col min="11279" max="11279" width="6.7109375" style="116" customWidth="1"/>
    <col min="11280" max="11280" width="8.140625" style="116" customWidth="1"/>
    <col min="11281" max="11281" width="6" style="116" customWidth="1"/>
    <col min="11282" max="11282" width="7.85546875" style="116" customWidth="1"/>
    <col min="11283" max="11283" width="5.140625" style="116" customWidth="1"/>
    <col min="11284" max="11285" width="5.42578125" style="116" customWidth="1"/>
    <col min="11286" max="11286" width="3" style="116" customWidth="1"/>
    <col min="11287" max="11287" width="5" style="116" customWidth="1"/>
    <col min="11288" max="11288" width="4.85546875" style="116" customWidth="1"/>
    <col min="11289" max="11520" width="9.28515625" style="116"/>
    <col min="11521" max="11521" width="2.42578125" style="116" customWidth="1"/>
    <col min="11522" max="11522" width="10.7109375" style="116" customWidth="1"/>
    <col min="11523" max="11523" width="6.85546875" style="116" customWidth="1"/>
    <col min="11524" max="11524" width="10" style="116" customWidth="1"/>
    <col min="11525" max="11525" width="3.42578125" style="116" customWidth="1"/>
    <col min="11526" max="11526" width="5.42578125" style="116" customWidth="1"/>
    <col min="11527" max="11527" width="4.42578125" style="116" customWidth="1"/>
    <col min="11528" max="11528" width="2.42578125" style="116" customWidth="1"/>
    <col min="11529" max="11529" width="7" style="116" customWidth="1"/>
    <col min="11530" max="11530" width="6.7109375" style="116" customWidth="1"/>
    <col min="11531" max="11532" width="5.140625" style="116" customWidth="1"/>
    <col min="11533" max="11534" width="6.42578125" style="116" customWidth="1"/>
    <col min="11535" max="11535" width="6.7109375" style="116" customWidth="1"/>
    <col min="11536" max="11536" width="8.140625" style="116" customWidth="1"/>
    <col min="11537" max="11537" width="6" style="116" customWidth="1"/>
    <col min="11538" max="11538" width="7.85546875" style="116" customWidth="1"/>
    <col min="11539" max="11539" width="5.140625" style="116" customWidth="1"/>
    <col min="11540" max="11541" width="5.42578125" style="116" customWidth="1"/>
    <col min="11542" max="11542" width="3" style="116" customWidth="1"/>
    <col min="11543" max="11543" width="5" style="116" customWidth="1"/>
    <col min="11544" max="11544" width="4.85546875" style="116" customWidth="1"/>
    <col min="11545" max="11776" width="9.28515625" style="116"/>
    <col min="11777" max="11777" width="2.42578125" style="116" customWidth="1"/>
    <col min="11778" max="11778" width="10.7109375" style="116" customWidth="1"/>
    <col min="11779" max="11779" width="6.85546875" style="116" customWidth="1"/>
    <col min="11780" max="11780" width="10" style="116" customWidth="1"/>
    <col min="11781" max="11781" width="3.42578125" style="116" customWidth="1"/>
    <col min="11782" max="11782" width="5.42578125" style="116" customWidth="1"/>
    <col min="11783" max="11783" width="4.42578125" style="116" customWidth="1"/>
    <col min="11784" max="11784" width="2.42578125" style="116" customWidth="1"/>
    <col min="11785" max="11785" width="7" style="116" customWidth="1"/>
    <col min="11786" max="11786" width="6.7109375" style="116" customWidth="1"/>
    <col min="11787" max="11788" width="5.140625" style="116" customWidth="1"/>
    <col min="11789" max="11790" width="6.42578125" style="116" customWidth="1"/>
    <col min="11791" max="11791" width="6.7109375" style="116" customWidth="1"/>
    <col min="11792" max="11792" width="8.140625" style="116" customWidth="1"/>
    <col min="11793" max="11793" width="6" style="116" customWidth="1"/>
    <col min="11794" max="11794" width="7.85546875" style="116" customWidth="1"/>
    <col min="11795" max="11795" width="5.140625" style="116" customWidth="1"/>
    <col min="11796" max="11797" width="5.42578125" style="116" customWidth="1"/>
    <col min="11798" max="11798" width="3" style="116" customWidth="1"/>
    <col min="11799" max="11799" width="5" style="116" customWidth="1"/>
    <col min="11800" max="11800" width="4.85546875" style="116" customWidth="1"/>
    <col min="11801" max="12032" width="9.28515625" style="116"/>
    <col min="12033" max="12033" width="2.42578125" style="116" customWidth="1"/>
    <col min="12034" max="12034" width="10.7109375" style="116" customWidth="1"/>
    <col min="12035" max="12035" width="6.85546875" style="116" customWidth="1"/>
    <col min="12036" max="12036" width="10" style="116" customWidth="1"/>
    <col min="12037" max="12037" width="3.42578125" style="116" customWidth="1"/>
    <col min="12038" max="12038" width="5.42578125" style="116" customWidth="1"/>
    <col min="12039" max="12039" width="4.42578125" style="116" customWidth="1"/>
    <col min="12040" max="12040" width="2.42578125" style="116" customWidth="1"/>
    <col min="12041" max="12041" width="7" style="116" customWidth="1"/>
    <col min="12042" max="12042" width="6.7109375" style="116" customWidth="1"/>
    <col min="12043" max="12044" width="5.140625" style="116" customWidth="1"/>
    <col min="12045" max="12046" width="6.42578125" style="116" customWidth="1"/>
    <col min="12047" max="12047" width="6.7109375" style="116" customWidth="1"/>
    <col min="12048" max="12048" width="8.140625" style="116" customWidth="1"/>
    <col min="12049" max="12049" width="6" style="116" customWidth="1"/>
    <col min="12050" max="12050" width="7.85546875" style="116" customWidth="1"/>
    <col min="12051" max="12051" width="5.140625" style="116" customWidth="1"/>
    <col min="12052" max="12053" width="5.42578125" style="116" customWidth="1"/>
    <col min="12054" max="12054" width="3" style="116" customWidth="1"/>
    <col min="12055" max="12055" width="5" style="116" customWidth="1"/>
    <col min="12056" max="12056" width="4.85546875" style="116" customWidth="1"/>
    <col min="12057" max="12288" width="9.28515625" style="116"/>
    <col min="12289" max="12289" width="2.42578125" style="116" customWidth="1"/>
    <col min="12290" max="12290" width="10.7109375" style="116" customWidth="1"/>
    <col min="12291" max="12291" width="6.85546875" style="116" customWidth="1"/>
    <col min="12292" max="12292" width="10" style="116" customWidth="1"/>
    <col min="12293" max="12293" width="3.42578125" style="116" customWidth="1"/>
    <col min="12294" max="12294" width="5.42578125" style="116" customWidth="1"/>
    <col min="12295" max="12295" width="4.42578125" style="116" customWidth="1"/>
    <col min="12296" max="12296" width="2.42578125" style="116" customWidth="1"/>
    <col min="12297" max="12297" width="7" style="116" customWidth="1"/>
    <col min="12298" max="12298" width="6.7109375" style="116" customWidth="1"/>
    <col min="12299" max="12300" width="5.140625" style="116" customWidth="1"/>
    <col min="12301" max="12302" width="6.42578125" style="116" customWidth="1"/>
    <col min="12303" max="12303" width="6.7109375" style="116" customWidth="1"/>
    <col min="12304" max="12304" width="8.140625" style="116" customWidth="1"/>
    <col min="12305" max="12305" width="6" style="116" customWidth="1"/>
    <col min="12306" max="12306" width="7.85546875" style="116" customWidth="1"/>
    <col min="12307" max="12307" width="5.140625" style="116" customWidth="1"/>
    <col min="12308" max="12309" width="5.42578125" style="116" customWidth="1"/>
    <col min="12310" max="12310" width="3" style="116" customWidth="1"/>
    <col min="12311" max="12311" width="5" style="116" customWidth="1"/>
    <col min="12312" max="12312" width="4.85546875" style="116" customWidth="1"/>
    <col min="12313" max="12544" width="9.28515625" style="116"/>
    <col min="12545" max="12545" width="2.42578125" style="116" customWidth="1"/>
    <col min="12546" max="12546" width="10.7109375" style="116" customWidth="1"/>
    <col min="12547" max="12547" width="6.85546875" style="116" customWidth="1"/>
    <col min="12548" max="12548" width="10" style="116" customWidth="1"/>
    <col min="12549" max="12549" width="3.42578125" style="116" customWidth="1"/>
    <col min="12550" max="12550" width="5.42578125" style="116" customWidth="1"/>
    <col min="12551" max="12551" width="4.42578125" style="116" customWidth="1"/>
    <col min="12552" max="12552" width="2.42578125" style="116" customWidth="1"/>
    <col min="12553" max="12553" width="7" style="116" customWidth="1"/>
    <col min="12554" max="12554" width="6.7109375" style="116" customWidth="1"/>
    <col min="12555" max="12556" width="5.140625" style="116" customWidth="1"/>
    <col min="12557" max="12558" width="6.42578125" style="116" customWidth="1"/>
    <col min="12559" max="12559" width="6.7109375" style="116" customWidth="1"/>
    <col min="12560" max="12560" width="8.140625" style="116" customWidth="1"/>
    <col min="12561" max="12561" width="6" style="116" customWidth="1"/>
    <col min="12562" max="12562" width="7.85546875" style="116" customWidth="1"/>
    <col min="12563" max="12563" width="5.140625" style="116" customWidth="1"/>
    <col min="12564" max="12565" width="5.42578125" style="116" customWidth="1"/>
    <col min="12566" max="12566" width="3" style="116" customWidth="1"/>
    <col min="12567" max="12567" width="5" style="116" customWidth="1"/>
    <col min="12568" max="12568" width="4.85546875" style="116" customWidth="1"/>
    <col min="12569" max="12800" width="9.28515625" style="116"/>
    <col min="12801" max="12801" width="2.42578125" style="116" customWidth="1"/>
    <col min="12802" max="12802" width="10.7109375" style="116" customWidth="1"/>
    <col min="12803" max="12803" width="6.85546875" style="116" customWidth="1"/>
    <col min="12804" max="12804" width="10" style="116" customWidth="1"/>
    <col min="12805" max="12805" width="3.42578125" style="116" customWidth="1"/>
    <col min="12806" max="12806" width="5.42578125" style="116" customWidth="1"/>
    <col min="12807" max="12807" width="4.42578125" style="116" customWidth="1"/>
    <col min="12808" max="12808" width="2.42578125" style="116" customWidth="1"/>
    <col min="12809" max="12809" width="7" style="116" customWidth="1"/>
    <col min="12810" max="12810" width="6.7109375" style="116" customWidth="1"/>
    <col min="12811" max="12812" width="5.140625" style="116" customWidth="1"/>
    <col min="12813" max="12814" width="6.42578125" style="116" customWidth="1"/>
    <col min="12815" max="12815" width="6.7109375" style="116" customWidth="1"/>
    <col min="12816" max="12816" width="8.140625" style="116" customWidth="1"/>
    <col min="12817" max="12817" width="6" style="116" customWidth="1"/>
    <col min="12818" max="12818" width="7.85546875" style="116" customWidth="1"/>
    <col min="12819" max="12819" width="5.140625" style="116" customWidth="1"/>
    <col min="12820" max="12821" width="5.42578125" style="116" customWidth="1"/>
    <col min="12822" max="12822" width="3" style="116" customWidth="1"/>
    <col min="12823" max="12823" width="5" style="116" customWidth="1"/>
    <col min="12824" max="12824" width="4.85546875" style="116" customWidth="1"/>
    <col min="12825" max="13056" width="9.28515625" style="116"/>
    <col min="13057" max="13057" width="2.42578125" style="116" customWidth="1"/>
    <col min="13058" max="13058" width="10.7109375" style="116" customWidth="1"/>
    <col min="13059" max="13059" width="6.85546875" style="116" customWidth="1"/>
    <col min="13060" max="13060" width="10" style="116" customWidth="1"/>
    <col min="13061" max="13061" width="3.42578125" style="116" customWidth="1"/>
    <col min="13062" max="13062" width="5.42578125" style="116" customWidth="1"/>
    <col min="13063" max="13063" width="4.42578125" style="116" customWidth="1"/>
    <col min="13064" max="13064" width="2.42578125" style="116" customWidth="1"/>
    <col min="13065" max="13065" width="7" style="116" customWidth="1"/>
    <col min="13066" max="13066" width="6.7109375" style="116" customWidth="1"/>
    <col min="13067" max="13068" width="5.140625" style="116" customWidth="1"/>
    <col min="13069" max="13070" width="6.42578125" style="116" customWidth="1"/>
    <col min="13071" max="13071" width="6.7109375" style="116" customWidth="1"/>
    <col min="13072" max="13072" width="8.140625" style="116" customWidth="1"/>
    <col min="13073" max="13073" width="6" style="116" customWidth="1"/>
    <col min="13074" max="13074" width="7.85546875" style="116" customWidth="1"/>
    <col min="13075" max="13075" width="5.140625" style="116" customWidth="1"/>
    <col min="13076" max="13077" width="5.42578125" style="116" customWidth="1"/>
    <col min="13078" max="13078" width="3" style="116" customWidth="1"/>
    <col min="13079" max="13079" width="5" style="116" customWidth="1"/>
    <col min="13080" max="13080" width="4.85546875" style="116" customWidth="1"/>
    <col min="13081" max="13312" width="9.28515625" style="116"/>
    <col min="13313" max="13313" width="2.42578125" style="116" customWidth="1"/>
    <col min="13314" max="13314" width="10.7109375" style="116" customWidth="1"/>
    <col min="13315" max="13315" width="6.85546875" style="116" customWidth="1"/>
    <col min="13316" max="13316" width="10" style="116" customWidth="1"/>
    <col min="13317" max="13317" width="3.42578125" style="116" customWidth="1"/>
    <col min="13318" max="13318" width="5.42578125" style="116" customWidth="1"/>
    <col min="13319" max="13319" width="4.42578125" style="116" customWidth="1"/>
    <col min="13320" max="13320" width="2.42578125" style="116" customWidth="1"/>
    <col min="13321" max="13321" width="7" style="116" customWidth="1"/>
    <col min="13322" max="13322" width="6.7109375" style="116" customWidth="1"/>
    <col min="13323" max="13324" width="5.140625" style="116" customWidth="1"/>
    <col min="13325" max="13326" width="6.42578125" style="116" customWidth="1"/>
    <col min="13327" max="13327" width="6.7109375" style="116" customWidth="1"/>
    <col min="13328" max="13328" width="8.140625" style="116" customWidth="1"/>
    <col min="13329" max="13329" width="6" style="116" customWidth="1"/>
    <col min="13330" max="13330" width="7.85546875" style="116" customWidth="1"/>
    <col min="13331" max="13331" width="5.140625" style="116" customWidth="1"/>
    <col min="13332" max="13333" width="5.42578125" style="116" customWidth="1"/>
    <col min="13334" max="13334" width="3" style="116" customWidth="1"/>
    <col min="13335" max="13335" width="5" style="116" customWidth="1"/>
    <col min="13336" max="13336" width="4.85546875" style="116" customWidth="1"/>
    <col min="13337" max="13568" width="9.28515625" style="116"/>
    <col min="13569" max="13569" width="2.42578125" style="116" customWidth="1"/>
    <col min="13570" max="13570" width="10.7109375" style="116" customWidth="1"/>
    <col min="13571" max="13571" width="6.85546875" style="116" customWidth="1"/>
    <col min="13572" max="13572" width="10" style="116" customWidth="1"/>
    <col min="13573" max="13573" width="3.42578125" style="116" customWidth="1"/>
    <col min="13574" max="13574" width="5.42578125" style="116" customWidth="1"/>
    <col min="13575" max="13575" width="4.42578125" style="116" customWidth="1"/>
    <col min="13576" max="13576" width="2.42578125" style="116" customWidth="1"/>
    <col min="13577" max="13577" width="7" style="116" customWidth="1"/>
    <col min="13578" max="13578" width="6.7109375" style="116" customWidth="1"/>
    <col min="13579" max="13580" width="5.140625" style="116" customWidth="1"/>
    <col min="13581" max="13582" width="6.42578125" style="116" customWidth="1"/>
    <col min="13583" max="13583" width="6.7109375" style="116" customWidth="1"/>
    <col min="13584" max="13584" width="8.140625" style="116" customWidth="1"/>
    <col min="13585" max="13585" width="6" style="116" customWidth="1"/>
    <col min="13586" max="13586" width="7.85546875" style="116" customWidth="1"/>
    <col min="13587" max="13587" width="5.140625" style="116" customWidth="1"/>
    <col min="13588" max="13589" width="5.42578125" style="116" customWidth="1"/>
    <col min="13590" max="13590" width="3" style="116" customWidth="1"/>
    <col min="13591" max="13591" width="5" style="116" customWidth="1"/>
    <col min="13592" max="13592" width="4.85546875" style="116" customWidth="1"/>
    <col min="13593" max="13824" width="9.28515625" style="116"/>
    <col min="13825" max="13825" width="2.42578125" style="116" customWidth="1"/>
    <col min="13826" max="13826" width="10.7109375" style="116" customWidth="1"/>
    <col min="13827" max="13827" width="6.85546875" style="116" customWidth="1"/>
    <col min="13828" max="13828" width="10" style="116" customWidth="1"/>
    <col min="13829" max="13829" width="3.42578125" style="116" customWidth="1"/>
    <col min="13830" max="13830" width="5.42578125" style="116" customWidth="1"/>
    <col min="13831" max="13831" width="4.42578125" style="116" customWidth="1"/>
    <col min="13832" max="13832" width="2.42578125" style="116" customWidth="1"/>
    <col min="13833" max="13833" width="7" style="116" customWidth="1"/>
    <col min="13834" max="13834" width="6.7109375" style="116" customWidth="1"/>
    <col min="13835" max="13836" width="5.140625" style="116" customWidth="1"/>
    <col min="13837" max="13838" width="6.42578125" style="116" customWidth="1"/>
    <col min="13839" max="13839" width="6.7109375" style="116" customWidth="1"/>
    <col min="13840" max="13840" width="8.140625" style="116" customWidth="1"/>
    <col min="13841" max="13841" width="6" style="116" customWidth="1"/>
    <col min="13842" max="13842" width="7.85546875" style="116" customWidth="1"/>
    <col min="13843" max="13843" width="5.140625" style="116" customWidth="1"/>
    <col min="13844" max="13845" width="5.42578125" style="116" customWidth="1"/>
    <col min="13846" max="13846" width="3" style="116" customWidth="1"/>
    <col min="13847" max="13847" width="5" style="116" customWidth="1"/>
    <col min="13848" max="13848" width="4.85546875" style="116" customWidth="1"/>
    <col min="13849" max="14080" width="9.28515625" style="116"/>
    <col min="14081" max="14081" width="2.42578125" style="116" customWidth="1"/>
    <col min="14082" max="14082" width="10.7109375" style="116" customWidth="1"/>
    <col min="14083" max="14083" width="6.85546875" style="116" customWidth="1"/>
    <col min="14084" max="14084" width="10" style="116" customWidth="1"/>
    <col min="14085" max="14085" width="3.42578125" style="116" customWidth="1"/>
    <col min="14086" max="14086" width="5.42578125" style="116" customWidth="1"/>
    <col min="14087" max="14087" width="4.42578125" style="116" customWidth="1"/>
    <col min="14088" max="14088" width="2.42578125" style="116" customWidth="1"/>
    <col min="14089" max="14089" width="7" style="116" customWidth="1"/>
    <col min="14090" max="14090" width="6.7109375" style="116" customWidth="1"/>
    <col min="14091" max="14092" width="5.140625" style="116" customWidth="1"/>
    <col min="14093" max="14094" width="6.42578125" style="116" customWidth="1"/>
    <col min="14095" max="14095" width="6.7109375" style="116" customWidth="1"/>
    <col min="14096" max="14096" width="8.140625" style="116" customWidth="1"/>
    <col min="14097" max="14097" width="6" style="116" customWidth="1"/>
    <col min="14098" max="14098" width="7.85546875" style="116" customWidth="1"/>
    <col min="14099" max="14099" width="5.140625" style="116" customWidth="1"/>
    <col min="14100" max="14101" width="5.42578125" style="116" customWidth="1"/>
    <col min="14102" max="14102" width="3" style="116" customWidth="1"/>
    <col min="14103" max="14103" width="5" style="116" customWidth="1"/>
    <col min="14104" max="14104" width="4.85546875" style="116" customWidth="1"/>
    <col min="14105" max="14336" width="9.28515625" style="116"/>
    <col min="14337" max="14337" width="2.42578125" style="116" customWidth="1"/>
    <col min="14338" max="14338" width="10.7109375" style="116" customWidth="1"/>
    <col min="14339" max="14339" width="6.85546875" style="116" customWidth="1"/>
    <col min="14340" max="14340" width="10" style="116" customWidth="1"/>
    <col min="14341" max="14341" width="3.42578125" style="116" customWidth="1"/>
    <col min="14342" max="14342" width="5.42578125" style="116" customWidth="1"/>
    <col min="14343" max="14343" width="4.42578125" style="116" customWidth="1"/>
    <col min="14344" max="14344" width="2.42578125" style="116" customWidth="1"/>
    <col min="14345" max="14345" width="7" style="116" customWidth="1"/>
    <col min="14346" max="14346" width="6.7109375" style="116" customWidth="1"/>
    <col min="14347" max="14348" width="5.140625" style="116" customWidth="1"/>
    <col min="14349" max="14350" width="6.42578125" style="116" customWidth="1"/>
    <col min="14351" max="14351" width="6.7109375" style="116" customWidth="1"/>
    <col min="14352" max="14352" width="8.140625" style="116" customWidth="1"/>
    <col min="14353" max="14353" width="6" style="116" customWidth="1"/>
    <col min="14354" max="14354" width="7.85546875" style="116" customWidth="1"/>
    <col min="14355" max="14355" width="5.140625" style="116" customWidth="1"/>
    <col min="14356" max="14357" width="5.42578125" style="116" customWidth="1"/>
    <col min="14358" max="14358" width="3" style="116" customWidth="1"/>
    <col min="14359" max="14359" width="5" style="116" customWidth="1"/>
    <col min="14360" max="14360" width="4.85546875" style="116" customWidth="1"/>
    <col min="14361" max="14592" width="9.28515625" style="116"/>
    <col min="14593" max="14593" width="2.42578125" style="116" customWidth="1"/>
    <col min="14594" max="14594" width="10.7109375" style="116" customWidth="1"/>
    <col min="14595" max="14595" width="6.85546875" style="116" customWidth="1"/>
    <col min="14596" max="14596" width="10" style="116" customWidth="1"/>
    <col min="14597" max="14597" width="3.42578125" style="116" customWidth="1"/>
    <col min="14598" max="14598" width="5.42578125" style="116" customWidth="1"/>
    <col min="14599" max="14599" width="4.42578125" style="116" customWidth="1"/>
    <col min="14600" max="14600" width="2.42578125" style="116" customWidth="1"/>
    <col min="14601" max="14601" width="7" style="116" customWidth="1"/>
    <col min="14602" max="14602" width="6.7109375" style="116" customWidth="1"/>
    <col min="14603" max="14604" width="5.140625" style="116" customWidth="1"/>
    <col min="14605" max="14606" width="6.42578125" style="116" customWidth="1"/>
    <col min="14607" max="14607" width="6.7109375" style="116" customWidth="1"/>
    <col min="14608" max="14608" width="8.140625" style="116" customWidth="1"/>
    <col min="14609" max="14609" width="6" style="116" customWidth="1"/>
    <col min="14610" max="14610" width="7.85546875" style="116" customWidth="1"/>
    <col min="14611" max="14611" width="5.140625" style="116" customWidth="1"/>
    <col min="14612" max="14613" width="5.42578125" style="116" customWidth="1"/>
    <col min="14614" max="14614" width="3" style="116" customWidth="1"/>
    <col min="14615" max="14615" width="5" style="116" customWidth="1"/>
    <col min="14616" max="14616" width="4.85546875" style="116" customWidth="1"/>
    <col min="14617" max="14848" width="9.28515625" style="116"/>
    <col min="14849" max="14849" width="2.42578125" style="116" customWidth="1"/>
    <col min="14850" max="14850" width="10.7109375" style="116" customWidth="1"/>
    <col min="14851" max="14851" width="6.85546875" style="116" customWidth="1"/>
    <col min="14852" max="14852" width="10" style="116" customWidth="1"/>
    <col min="14853" max="14853" width="3.42578125" style="116" customWidth="1"/>
    <col min="14854" max="14854" width="5.42578125" style="116" customWidth="1"/>
    <col min="14855" max="14855" width="4.42578125" style="116" customWidth="1"/>
    <col min="14856" max="14856" width="2.42578125" style="116" customWidth="1"/>
    <col min="14857" max="14857" width="7" style="116" customWidth="1"/>
    <col min="14858" max="14858" width="6.7109375" style="116" customWidth="1"/>
    <col min="14859" max="14860" width="5.140625" style="116" customWidth="1"/>
    <col min="14861" max="14862" width="6.42578125" style="116" customWidth="1"/>
    <col min="14863" max="14863" width="6.7109375" style="116" customWidth="1"/>
    <col min="14864" max="14864" width="8.140625" style="116" customWidth="1"/>
    <col min="14865" max="14865" width="6" style="116" customWidth="1"/>
    <col min="14866" max="14866" width="7.85546875" style="116" customWidth="1"/>
    <col min="14867" max="14867" width="5.140625" style="116" customWidth="1"/>
    <col min="14868" max="14869" width="5.42578125" style="116" customWidth="1"/>
    <col min="14870" max="14870" width="3" style="116" customWidth="1"/>
    <col min="14871" max="14871" width="5" style="116" customWidth="1"/>
    <col min="14872" max="14872" width="4.85546875" style="116" customWidth="1"/>
    <col min="14873" max="15104" width="9.28515625" style="116"/>
    <col min="15105" max="15105" width="2.42578125" style="116" customWidth="1"/>
    <col min="15106" max="15106" width="10.7109375" style="116" customWidth="1"/>
    <col min="15107" max="15107" width="6.85546875" style="116" customWidth="1"/>
    <col min="15108" max="15108" width="10" style="116" customWidth="1"/>
    <col min="15109" max="15109" width="3.42578125" style="116" customWidth="1"/>
    <col min="15110" max="15110" width="5.42578125" style="116" customWidth="1"/>
    <col min="15111" max="15111" width="4.42578125" style="116" customWidth="1"/>
    <col min="15112" max="15112" width="2.42578125" style="116" customWidth="1"/>
    <col min="15113" max="15113" width="7" style="116" customWidth="1"/>
    <col min="15114" max="15114" width="6.7109375" style="116" customWidth="1"/>
    <col min="15115" max="15116" width="5.140625" style="116" customWidth="1"/>
    <col min="15117" max="15118" width="6.42578125" style="116" customWidth="1"/>
    <col min="15119" max="15119" width="6.7109375" style="116" customWidth="1"/>
    <col min="15120" max="15120" width="8.140625" style="116" customWidth="1"/>
    <col min="15121" max="15121" width="6" style="116" customWidth="1"/>
    <col min="15122" max="15122" width="7.85546875" style="116" customWidth="1"/>
    <col min="15123" max="15123" width="5.140625" style="116" customWidth="1"/>
    <col min="15124" max="15125" width="5.42578125" style="116" customWidth="1"/>
    <col min="15126" max="15126" width="3" style="116" customWidth="1"/>
    <col min="15127" max="15127" width="5" style="116" customWidth="1"/>
    <col min="15128" max="15128" width="4.85546875" style="116" customWidth="1"/>
    <col min="15129" max="15360" width="9.28515625" style="116"/>
    <col min="15361" max="15361" width="2.42578125" style="116" customWidth="1"/>
    <col min="15362" max="15362" width="10.7109375" style="116" customWidth="1"/>
    <col min="15363" max="15363" width="6.85546875" style="116" customWidth="1"/>
    <col min="15364" max="15364" width="10" style="116" customWidth="1"/>
    <col min="15365" max="15365" width="3.42578125" style="116" customWidth="1"/>
    <col min="15366" max="15366" width="5.42578125" style="116" customWidth="1"/>
    <col min="15367" max="15367" width="4.42578125" style="116" customWidth="1"/>
    <col min="15368" max="15368" width="2.42578125" style="116" customWidth="1"/>
    <col min="15369" max="15369" width="7" style="116" customWidth="1"/>
    <col min="15370" max="15370" width="6.7109375" style="116" customWidth="1"/>
    <col min="15371" max="15372" width="5.140625" style="116" customWidth="1"/>
    <col min="15373" max="15374" width="6.42578125" style="116" customWidth="1"/>
    <col min="15375" max="15375" width="6.7109375" style="116" customWidth="1"/>
    <col min="15376" max="15376" width="8.140625" style="116" customWidth="1"/>
    <col min="15377" max="15377" width="6" style="116" customWidth="1"/>
    <col min="15378" max="15378" width="7.85546875" style="116" customWidth="1"/>
    <col min="15379" max="15379" width="5.140625" style="116" customWidth="1"/>
    <col min="15380" max="15381" width="5.42578125" style="116" customWidth="1"/>
    <col min="15382" max="15382" width="3" style="116" customWidth="1"/>
    <col min="15383" max="15383" width="5" style="116" customWidth="1"/>
    <col min="15384" max="15384" width="4.85546875" style="116" customWidth="1"/>
    <col min="15385" max="15616" width="9.28515625" style="116"/>
    <col min="15617" max="15617" width="2.42578125" style="116" customWidth="1"/>
    <col min="15618" max="15618" width="10.7109375" style="116" customWidth="1"/>
    <col min="15619" max="15619" width="6.85546875" style="116" customWidth="1"/>
    <col min="15620" max="15620" width="10" style="116" customWidth="1"/>
    <col min="15621" max="15621" width="3.42578125" style="116" customWidth="1"/>
    <col min="15622" max="15622" width="5.42578125" style="116" customWidth="1"/>
    <col min="15623" max="15623" width="4.42578125" style="116" customWidth="1"/>
    <col min="15624" max="15624" width="2.42578125" style="116" customWidth="1"/>
    <col min="15625" max="15625" width="7" style="116" customWidth="1"/>
    <col min="15626" max="15626" width="6.7109375" style="116" customWidth="1"/>
    <col min="15627" max="15628" width="5.140625" style="116" customWidth="1"/>
    <col min="15629" max="15630" width="6.42578125" style="116" customWidth="1"/>
    <col min="15631" max="15631" width="6.7109375" style="116" customWidth="1"/>
    <col min="15632" max="15632" width="8.140625" style="116" customWidth="1"/>
    <col min="15633" max="15633" width="6" style="116" customWidth="1"/>
    <col min="15634" max="15634" width="7.85546875" style="116" customWidth="1"/>
    <col min="15635" max="15635" width="5.140625" style="116" customWidth="1"/>
    <col min="15636" max="15637" width="5.42578125" style="116" customWidth="1"/>
    <col min="15638" max="15638" width="3" style="116" customWidth="1"/>
    <col min="15639" max="15639" width="5" style="116" customWidth="1"/>
    <col min="15640" max="15640" width="4.85546875" style="116" customWidth="1"/>
    <col min="15641" max="15872" width="9.28515625" style="116"/>
    <col min="15873" max="15873" width="2.42578125" style="116" customWidth="1"/>
    <col min="15874" max="15874" width="10.7109375" style="116" customWidth="1"/>
    <col min="15875" max="15875" width="6.85546875" style="116" customWidth="1"/>
    <col min="15876" max="15876" width="10" style="116" customWidth="1"/>
    <col min="15877" max="15877" width="3.42578125" style="116" customWidth="1"/>
    <col min="15878" max="15878" width="5.42578125" style="116" customWidth="1"/>
    <col min="15879" max="15879" width="4.42578125" style="116" customWidth="1"/>
    <col min="15880" max="15880" width="2.42578125" style="116" customWidth="1"/>
    <col min="15881" max="15881" width="7" style="116" customWidth="1"/>
    <col min="15882" max="15882" width="6.7109375" style="116" customWidth="1"/>
    <col min="15883" max="15884" width="5.140625" style="116" customWidth="1"/>
    <col min="15885" max="15886" width="6.42578125" style="116" customWidth="1"/>
    <col min="15887" max="15887" width="6.7109375" style="116" customWidth="1"/>
    <col min="15888" max="15888" width="8.140625" style="116" customWidth="1"/>
    <col min="15889" max="15889" width="6" style="116" customWidth="1"/>
    <col min="15890" max="15890" width="7.85546875" style="116" customWidth="1"/>
    <col min="15891" max="15891" width="5.140625" style="116" customWidth="1"/>
    <col min="15892" max="15893" width="5.42578125" style="116" customWidth="1"/>
    <col min="15894" max="15894" width="3" style="116" customWidth="1"/>
    <col min="15895" max="15895" width="5" style="116" customWidth="1"/>
    <col min="15896" max="15896" width="4.85546875" style="116" customWidth="1"/>
    <col min="15897" max="16128" width="9.28515625" style="116"/>
    <col min="16129" max="16129" width="2.42578125" style="116" customWidth="1"/>
    <col min="16130" max="16130" width="10.7109375" style="116" customWidth="1"/>
    <col min="16131" max="16131" width="6.85546875" style="116" customWidth="1"/>
    <col min="16132" max="16132" width="10" style="116" customWidth="1"/>
    <col min="16133" max="16133" width="3.42578125" style="116" customWidth="1"/>
    <col min="16134" max="16134" width="5.42578125" style="116" customWidth="1"/>
    <col min="16135" max="16135" width="4.42578125" style="116" customWidth="1"/>
    <col min="16136" max="16136" width="2.42578125" style="116" customWidth="1"/>
    <col min="16137" max="16137" width="7" style="116" customWidth="1"/>
    <col min="16138" max="16138" width="6.7109375" style="116" customWidth="1"/>
    <col min="16139" max="16140" width="5.140625" style="116" customWidth="1"/>
    <col min="16141" max="16142" width="6.42578125" style="116" customWidth="1"/>
    <col min="16143" max="16143" width="6.7109375" style="116" customWidth="1"/>
    <col min="16144" max="16144" width="8.140625" style="116" customWidth="1"/>
    <col min="16145" max="16145" width="6" style="116" customWidth="1"/>
    <col min="16146" max="16146" width="7.85546875" style="116" customWidth="1"/>
    <col min="16147" max="16147" width="5.140625" style="116" customWidth="1"/>
    <col min="16148" max="16149" width="5.42578125" style="116" customWidth="1"/>
    <col min="16150" max="16150" width="3" style="116" customWidth="1"/>
    <col min="16151" max="16151" width="5" style="116" customWidth="1"/>
    <col min="16152" max="16152" width="4.85546875" style="116" customWidth="1"/>
    <col min="16153" max="16384" width="9.28515625" style="116"/>
  </cols>
  <sheetData>
    <row r="1" spans="2:30" ht="18" customHeight="1" x14ac:dyDescent="0.25">
      <c r="B1" s="65"/>
      <c r="C1" s="65"/>
      <c r="D1" s="65"/>
      <c r="E1" s="65"/>
      <c r="F1" s="65"/>
      <c r="G1" s="65"/>
      <c r="H1" s="65"/>
      <c r="I1" s="65"/>
      <c r="J1" s="65"/>
      <c r="K1" s="65"/>
      <c r="L1" s="65"/>
      <c r="M1" s="65"/>
      <c r="N1" s="65"/>
      <c r="O1" s="65"/>
      <c r="P1" s="65"/>
      <c r="Q1" s="65"/>
      <c r="R1" s="65"/>
      <c r="S1" s="65"/>
      <c r="T1" s="65"/>
      <c r="U1" s="65"/>
      <c r="V1" s="65"/>
      <c r="W1" s="65"/>
      <c r="X1" s="65"/>
    </row>
    <row r="2" spans="2:30" ht="18" customHeight="1" x14ac:dyDescent="0.25">
      <c r="B2" s="325" t="s">
        <v>199</v>
      </c>
      <c r="C2" s="325"/>
      <c r="D2" s="325"/>
      <c r="E2" s="325"/>
      <c r="F2" s="325"/>
      <c r="G2" s="325"/>
      <c r="H2" s="325"/>
      <c r="I2" s="325"/>
      <c r="J2" s="325"/>
      <c r="K2" s="325"/>
      <c r="L2" s="325"/>
      <c r="M2" s="325"/>
      <c r="N2" s="325"/>
      <c r="O2" s="325"/>
      <c r="P2" s="325"/>
      <c r="Q2" s="325"/>
      <c r="R2" s="325"/>
      <c r="S2" s="325"/>
      <c r="T2" s="325"/>
      <c r="U2" s="325"/>
      <c r="V2" s="325"/>
      <c r="W2" s="325"/>
      <c r="X2" s="325"/>
    </row>
    <row r="3" spans="2:30" ht="18" customHeight="1" x14ac:dyDescent="0.25">
      <c r="B3" s="325" t="s">
        <v>154</v>
      </c>
      <c r="C3" s="325"/>
      <c r="D3" s="325"/>
      <c r="E3" s="325"/>
      <c r="F3" s="325"/>
      <c r="G3" s="325"/>
      <c r="H3" s="325"/>
      <c r="I3" s="325"/>
      <c r="J3" s="325"/>
      <c r="K3" s="325"/>
      <c r="L3" s="325"/>
      <c r="M3" s="325"/>
      <c r="N3" s="325"/>
      <c r="O3" s="325"/>
      <c r="P3" s="325"/>
      <c r="Q3" s="325"/>
      <c r="R3" s="325"/>
      <c r="S3" s="325"/>
      <c r="T3" s="325"/>
      <c r="U3" s="325"/>
      <c r="V3" s="325"/>
      <c r="W3" s="325"/>
      <c r="X3" s="325"/>
    </row>
    <row r="4" spans="2:30" ht="18" customHeight="1" x14ac:dyDescent="0.25">
      <c r="B4" s="138"/>
      <c r="C4" s="138"/>
      <c r="D4" s="138"/>
      <c r="E4" s="138"/>
      <c r="F4" s="138"/>
      <c r="G4" s="138"/>
      <c r="H4" s="138"/>
      <c r="I4" s="138"/>
      <c r="J4" s="138"/>
      <c r="K4" s="138"/>
      <c r="L4" s="138"/>
      <c r="M4" s="138"/>
      <c r="N4" s="138"/>
      <c r="O4" s="138"/>
      <c r="P4" s="138"/>
      <c r="Q4" s="138"/>
      <c r="R4" s="138"/>
      <c r="S4" s="138"/>
      <c r="T4" s="138"/>
      <c r="U4" s="138"/>
      <c r="V4" s="138"/>
      <c r="W4" s="138"/>
      <c r="X4" s="138"/>
    </row>
    <row r="5" spans="2:30" ht="18" customHeight="1" thickBot="1" x14ac:dyDescent="0.3">
      <c r="B5" s="360" t="s">
        <v>195</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row>
    <row r="6" spans="2:30" ht="19.5" customHeight="1" x14ac:dyDescent="0.25">
      <c r="B6" s="65"/>
      <c r="C6" s="65"/>
      <c r="D6" s="65"/>
      <c r="E6" s="65"/>
      <c r="F6" s="65"/>
      <c r="G6" s="65"/>
      <c r="H6" s="65"/>
      <c r="I6" s="65"/>
      <c r="J6" s="65"/>
      <c r="K6" s="65"/>
      <c r="L6" s="65"/>
      <c r="M6" s="65"/>
      <c r="N6" s="361">
        <v>2022</v>
      </c>
      <c r="O6" s="361"/>
      <c r="P6" s="361">
        <v>2023</v>
      </c>
      <c r="Q6" s="361"/>
      <c r="R6" s="361">
        <v>2024</v>
      </c>
      <c r="S6" s="361"/>
      <c r="T6" s="361">
        <v>2025</v>
      </c>
      <c r="U6" s="361"/>
      <c r="V6" s="361">
        <v>2026</v>
      </c>
      <c r="W6" s="361"/>
      <c r="X6" s="65"/>
      <c r="Y6" s="61" t="s">
        <v>34</v>
      </c>
      <c r="Z6" s="62" t="s">
        <v>35</v>
      </c>
      <c r="AA6" s="62" t="s">
        <v>36</v>
      </c>
      <c r="AB6" s="63" t="s">
        <v>37</v>
      </c>
    </row>
    <row r="7" spans="2:30" ht="18" customHeight="1" x14ac:dyDescent="0.25">
      <c r="B7" s="116"/>
      <c r="C7" s="116"/>
      <c r="D7" s="116"/>
      <c r="E7" s="116"/>
      <c r="F7" s="116"/>
      <c r="G7" s="116"/>
      <c r="H7" s="116"/>
      <c r="I7" s="116"/>
      <c r="J7" s="116"/>
      <c r="K7" s="116"/>
      <c r="L7" s="116"/>
      <c r="M7" s="116"/>
      <c r="N7" s="38"/>
      <c r="O7" s="38"/>
      <c r="P7" s="38"/>
      <c r="Q7" s="38"/>
      <c r="R7" s="38"/>
      <c r="S7" s="38"/>
      <c r="T7" s="38"/>
      <c r="U7" s="38"/>
      <c r="V7" s="38"/>
      <c r="W7" s="38"/>
      <c r="X7" s="116"/>
      <c r="Y7" s="39"/>
      <c r="Z7" s="26"/>
      <c r="AA7" s="26"/>
      <c r="AB7" s="26"/>
    </row>
    <row r="8" spans="2:30" ht="18" customHeight="1" x14ac:dyDescent="0.25">
      <c r="B8" s="151" t="s">
        <v>196</v>
      </c>
      <c r="C8" s="38"/>
      <c r="D8" s="38"/>
      <c r="E8" s="38"/>
      <c r="F8" s="38"/>
      <c r="G8" s="38"/>
      <c r="H8" s="38"/>
      <c r="I8" s="38"/>
      <c r="J8" s="38"/>
      <c r="K8" s="38"/>
      <c r="L8" s="38"/>
      <c r="M8" s="117"/>
      <c r="N8" s="242"/>
      <c r="O8" s="242"/>
      <c r="P8" s="242"/>
      <c r="Q8" s="242"/>
      <c r="R8" s="242"/>
      <c r="S8" s="242"/>
      <c r="T8" s="242"/>
      <c r="U8" s="242"/>
      <c r="V8" s="242"/>
      <c r="W8" s="242"/>
      <c r="X8" s="38"/>
      <c r="Y8" s="150" t="s">
        <v>51</v>
      </c>
      <c r="Z8" s="46"/>
      <c r="AA8" s="46"/>
      <c r="AB8" s="46"/>
      <c r="AC8" s="38"/>
      <c r="AD8" s="38"/>
    </row>
    <row r="9" spans="2:30" ht="21.75" customHeight="1" x14ac:dyDescent="0.25">
      <c r="B9" s="151" t="s">
        <v>197</v>
      </c>
      <c r="C9" s="38"/>
      <c r="D9" s="38"/>
      <c r="E9" s="38"/>
      <c r="F9" s="38"/>
      <c r="G9" s="38"/>
      <c r="H9" s="38"/>
      <c r="I9" s="38"/>
      <c r="J9" s="38"/>
      <c r="K9" s="38"/>
      <c r="L9" s="38"/>
      <c r="M9" s="117"/>
      <c r="N9" s="242"/>
      <c r="O9" s="242"/>
      <c r="P9" s="242"/>
      <c r="Q9" s="242"/>
      <c r="R9" s="242"/>
      <c r="S9" s="242"/>
      <c r="T9" s="242"/>
      <c r="U9" s="242"/>
      <c r="V9" s="242"/>
      <c r="W9" s="242"/>
      <c r="X9" s="38"/>
      <c r="Y9" s="150" t="s">
        <v>51</v>
      </c>
      <c r="Z9" s="46"/>
      <c r="AA9" s="46"/>
      <c r="AB9" s="46"/>
      <c r="AC9" s="38"/>
      <c r="AD9" s="38"/>
    </row>
    <row r="10" spans="2:30" ht="18" customHeight="1" x14ac:dyDescent="0.25">
      <c r="B10" s="52" t="s">
        <v>198</v>
      </c>
      <c r="C10" s="52"/>
      <c r="D10" s="52"/>
      <c r="E10" s="52"/>
      <c r="F10" s="52"/>
      <c r="G10" s="52"/>
      <c r="H10" s="52"/>
      <c r="I10" s="52"/>
      <c r="J10" s="52"/>
      <c r="K10" s="52"/>
      <c r="L10" s="52"/>
      <c r="M10" s="52"/>
      <c r="N10" s="242"/>
      <c r="O10" s="242"/>
      <c r="P10" s="242"/>
      <c r="Q10" s="242"/>
      <c r="R10" s="242"/>
      <c r="S10" s="242"/>
      <c r="T10" s="242"/>
      <c r="U10" s="242"/>
      <c r="V10" s="242"/>
      <c r="W10" s="242"/>
      <c r="X10" s="52"/>
      <c r="Y10" s="150" t="s">
        <v>51</v>
      </c>
      <c r="Z10" s="46"/>
      <c r="AA10" s="46"/>
      <c r="AB10" s="46"/>
      <c r="AC10" s="52"/>
      <c r="AD10" s="52"/>
    </row>
    <row r="11" spans="2:30" ht="18" customHeight="1" x14ac:dyDescent="0.25">
      <c r="B11" s="117"/>
      <c r="C11" s="117"/>
      <c r="D11" s="117"/>
      <c r="E11" s="117"/>
      <c r="F11" s="117"/>
      <c r="G11" s="117"/>
      <c r="H11" s="117"/>
      <c r="I11" s="117"/>
      <c r="J11" s="117"/>
      <c r="K11" s="117"/>
      <c r="L11" s="117"/>
      <c r="M11" s="116"/>
      <c r="N11" s="116"/>
      <c r="O11" s="116"/>
      <c r="P11" s="116"/>
      <c r="Q11" s="116"/>
      <c r="R11" s="116"/>
      <c r="S11" s="117"/>
      <c r="T11" s="117"/>
      <c r="U11" s="152"/>
      <c r="V11" s="70"/>
      <c r="W11" s="70"/>
      <c r="X11" s="70"/>
    </row>
    <row r="12" spans="2:30" ht="18" customHeight="1" x14ac:dyDescent="0.25">
      <c r="B12" s="118"/>
      <c r="C12" s="118"/>
      <c r="D12" s="118"/>
      <c r="E12" s="118"/>
      <c r="F12" s="118"/>
      <c r="G12" s="118"/>
      <c r="H12" s="118"/>
      <c r="I12" s="118"/>
      <c r="J12" s="118"/>
      <c r="K12" s="118"/>
      <c r="L12" s="118"/>
      <c r="M12" s="116"/>
      <c r="N12" s="116"/>
      <c r="O12" s="116"/>
      <c r="P12" s="116"/>
      <c r="Q12" s="116"/>
      <c r="R12" s="116"/>
      <c r="S12" s="117"/>
      <c r="T12" s="117"/>
      <c r="U12" s="153"/>
      <c r="V12" s="70"/>
      <c r="W12" s="70"/>
      <c r="X12" s="70"/>
    </row>
    <row r="13" spans="2:30" ht="10.5" customHeight="1" x14ac:dyDescent="0.25">
      <c r="B13" s="119"/>
      <c r="C13" s="119"/>
      <c r="D13" s="119"/>
      <c r="E13" s="119"/>
      <c r="F13" s="119"/>
      <c r="G13" s="119"/>
      <c r="H13" s="119"/>
      <c r="I13" s="119"/>
      <c r="J13" s="119"/>
      <c r="K13" s="119"/>
      <c r="L13" s="119"/>
      <c r="M13" s="119"/>
      <c r="N13" s="119"/>
      <c r="O13" s="119"/>
      <c r="P13" s="119"/>
      <c r="Q13" s="119"/>
      <c r="R13" s="119"/>
      <c r="S13" s="119"/>
      <c r="T13" s="119"/>
      <c r="U13" s="117"/>
      <c r="V13" s="70"/>
      <c r="W13" s="70"/>
      <c r="X13" s="70"/>
    </row>
    <row r="14" spans="2:30" ht="10.5" customHeight="1" x14ac:dyDescent="0.25">
      <c r="B14" s="137"/>
      <c r="C14" s="137"/>
      <c r="D14" s="137"/>
      <c r="E14" s="137"/>
      <c r="F14" s="137"/>
      <c r="G14" s="137"/>
      <c r="H14" s="137"/>
      <c r="I14" s="137"/>
      <c r="J14" s="137"/>
      <c r="K14" s="137"/>
      <c r="L14" s="137"/>
      <c r="M14" s="137"/>
      <c r="N14" s="137"/>
      <c r="O14" s="137"/>
      <c r="P14" s="137"/>
      <c r="Q14" s="137"/>
      <c r="R14" s="118"/>
      <c r="S14" s="118"/>
      <c r="T14" s="70"/>
      <c r="U14" s="70"/>
      <c r="V14" s="70"/>
      <c r="W14" s="70"/>
      <c r="X14" s="70"/>
    </row>
    <row r="15" spans="2:30" ht="18" customHeight="1" thickBot="1" x14ac:dyDescent="0.3">
      <c r="B15" s="224" t="s">
        <v>93</v>
      </c>
      <c r="C15" s="224"/>
      <c r="D15" s="224"/>
      <c r="E15" s="224"/>
      <c r="F15" s="224"/>
      <c r="G15" s="224"/>
      <c r="H15" s="224"/>
      <c r="I15" s="224"/>
      <c r="J15" s="224"/>
      <c r="K15" s="224"/>
      <c r="L15" s="224"/>
      <c r="M15" s="224"/>
      <c r="N15" s="224"/>
      <c r="O15" s="224"/>
      <c r="P15" s="224"/>
      <c r="Q15" s="224"/>
      <c r="R15" s="224"/>
      <c r="S15" s="224"/>
      <c r="T15" s="224"/>
      <c r="U15" s="224"/>
      <c r="V15" s="224"/>
      <c r="W15" s="224"/>
      <c r="X15" s="224"/>
    </row>
    <row r="16" spans="2:30" ht="18" customHeight="1" x14ac:dyDescent="0.25">
      <c r="B16" s="326"/>
      <c r="C16" s="327"/>
      <c r="D16" s="327"/>
      <c r="E16" s="327"/>
      <c r="F16" s="327"/>
      <c r="G16" s="327"/>
      <c r="H16" s="327"/>
      <c r="I16" s="327"/>
      <c r="J16" s="327"/>
      <c r="K16" s="327"/>
      <c r="L16" s="327"/>
      <c r="M16" s="327"/>
      <c r="N16" s="327"/>
      <c r="O16" s="327"/>
      <c r="P16" s="327"/>
      <c r="Q16" s="327"/>
      <c r="R16" s="327"/>
      <c r="S16" s="327"/>
      <c r="T16" s="327"/>
      <c r="U16" s="327"/>
      <c r="V16" s="327"/>
      <c r="W16" s="327"/>
      <c r="X16" s="328"/>
    </row>
    <row r="17" spans="2:24" ht="18" customHeight="1" x14ac:dyDescent="0.25">
      <c r="B17" s="329"/>
      <c r="C17" s="330"/>
      <c r="D17" s="330"/>
      <c r="E17" s="330"/>
      <c r="F17" s="330"/>
      <c r="G17" s="330"/>
      <c r="H17" s="330"/>
      <c r="I17" s="330"/>
      <c r="J17" s="330"/>
      <c r="K17" s="330"/>
      <c r="L17" s="330"/>
      <c r="M17" s="330"/>
      <c r="N17" s="330"/>
      <c r="O17" s="330"/>
      <c r="P17" s="330"/>
      <c r="Q17" s="330"/>
      <c r="R17" s="330"/>
      <c r="S17" s="330"/>
      <c r="T17" s="330"/>
      <c r="U17" s="330"/>
      <c r="V17" s="330"/>
      <c r="W17" s="330"/>
      <c r="X17" s="331"/>
    </row>
    <row r="18" spans="2:24" ht="18" customHeight="1" x14ac:dyDescent="0.25">
      <c r="B18" s="329"/>
      <c r="C18" s="330"/>
      <c r="D18" s="330"/>
      <c r="E18" s="330"/>
      <c r="F18" s="330"/>
      <c r="G18" s="330"/>
      <c r="H18" s="330"/>
      <c r="I18" s="330"/>
      <c r="J18" s="330"/>
      <c r="K18" s="330"/>
      <c r="L18" s="330"/>
      <c r="M18" s="330"/>
      <c r="N18" s="330"/>
      <c r="O18" s="330"/>
      <c r="P18" s="330"/>
      <c r="Q18" s="330"/>
      <c r="R18" s="330"/>
      <c r="S18" s="330"/>
      <c r="T18" s="330"/>
      <c r="U18" s="330"/>
      <c r="V18" s="330"/>
      <c r="W18" s="330"/>
      <c r="X18" s="331"/>
    </row>
    <row r="19" spans="2:24" ht="18" customHeight="1" thickBot="1" x14ac:dyDescent="0.3">
      <c r="B19" s="332"/>
      <c r="C19" s="333"/>
      <c r="D19" s="333"/>
      <c r="E19" s="333"/>
      <c r="F19" s="333"/>
      <c r="G19" s="333"/>
      <c r="H19" s="333"/>
      <c r="I19" s="333"/>
      <c r="J19" s="333"/>
      <c r="K19" s="333"/>
      <c r="L19" s="333"/>
      <c r="M19" s="333"/>
      <c r="N19" s="333"/>
      <c r="O19" s="333"/>
      <c r="P19" s="333"/>
      <c r="Q19" s="333"/>
      <c r="R19" s="333"/>
      <c r="S19" s="333"/>
      <c r="T19" s="333"/>
      <c r="U19" s="333"/>
      <c r="V19" s="333"/>
      <c r="W19" s="333"/>
      <c r="X19" s="334"/>
    </row>
    <row r="20" spans="2:24" ht="11.25" customHeight="1" thickBot="1" x14ac:dyDescent="0.3">
      <c r="B20" s="120"/>
      <c r="C20" s="120"/>
      <c r="D20" s="120"/>
      <c r="E20" s="120"/>
      <c r="F20" s="120"/>
      <c r="G20" s="120"/>
      <c r="H20" s="120"/>
      <c r="I20" s="120"/>
      <c r="J20" s="120"/>
      <c r="K20" s="120"/>
      <c r="L20" s="120"/>
      <c r="M20" s="120"/>
      <c r="N20" s="120"/>
      <c r="O20" s="120"/>
      <c r="P20" s="120"/>
      <c r="Q20" s="120"/>
      <c r="R20" s="120"/>
      <c r="S20" s="120"/>
      <c r="T20" s="120"/>
      <c r="U20" s="120"/>
      <c r="V20" s="120"/>
      <c r="W20" s="120"/>
      <c r="X20" s="120"/>
    </row>
    <row r="21" spans="2:24" ht="18" customHeight="1" x14ac:dyDescent="0.25">
      <c r="B21" s="121"/>
      <c r="C21" s="335" t="s">
        <v>62</v>
      </c>
      <c r="D21" s="336"/>
      <c r="E21" s="336"/>
      <c r="F21" s="336"/>
      <c r="G21" s="336"/>
      <c r="H21" s="336"/>
      <c r="I21" s="336"/>
      <c r="J21" s="336"/>
      <c r="K21" s="336"/>
      <c r="L21" s="336"/>
      <c r="M21" s="336"/>
      <c r="N21" s="336"/>
      <c r="O21" s="336"/>
      <c r="P21" s="336"/>
      <c r="Q21" s="336"/>
      <c r="R21" s="336"/>
      <c r="S21" s="336"/>
      <c r="T21" s="336"/>
      <c r="U21" s="336"/>
      <c r="V21" s="336"/>
      <c r="W21" s="336"/>
      <c r="X21" s="337"/>
    </row>
    <row r="22" spans="2:24" ht="18" customHeight="1" x14ac:dyDescent="0.25">
      <c r="B22" s="121"/>
      <c r="C22" s="338" t="s">
        <v>63</v>
      </c>
      <c r="D22" s="253"/>
      <c r="E22" s="253"/>
      <c r="F22" s="253"/>
      <c r="G22" s="253"/>
      <c r="H22" s="339"/>
      <c r="I22" s="342" t="s">
        <v>67</v>
      </c>
      <c r="J22" s="343"/>
      <c r="K22" s="252" t="s">
        <v>69</v>
      </c>
      <c r="L22" s="253"/>
      <c r="M22" s="339"/>
      <c r="N22" s="342" t="s">
        <v>64</v>
      </c>
      <c r="O22" s="343"/>
      <c r="P22" s="252" t="s">
        <v>155</v>
      </c>
      <c r="Q22" s="339"/>
      <c r="R22" s="342" t="s">
        <v>156</v>
      </c>
      <c r="S22" s="346"/>
      <c r="T22" s="342" t="s">
        <v>68</v>
      </c>
      <c r="U22" s="346"/>
      <c r="V22" s="349" t="s">
        <v>68</v>
      </c>
      <c r="W22" s="349"/>
      <c r="X22" s="350"/>
    </row>
    <row r="23" spans="2:24" ht="24" customHeight="1" x14ac:dyDescent="0.25">
      <c r="B23" s="121"/>
      <c r="C23" s="340"/>
      <c r="D23" s="256"/>
      <c r="E23" s="256"/>
      <c r="F23" s="256"/>
      <c r="G23" s="256"/>
      <c r="H23" s="341"/>
      <c r="I23" s="344"/>
      <c r="J23" s="345"/>
      <c r="K23" s="255"/>
      <c r="L23" s="256"/>
      <c r="M23" s="341"/>
      <c r="N23" s="344"/>
      <c r="O23" s="345"/>
      <c r="P23" s="255"/>
      <c r="Q23" s="341"/>
      <c r="R23" s="347"/>
      <c r="S23" s="348"/>
      <c r="T23" s="342" t="s">
        <v>70</v>
      </c>
      <c r="U23" s="346"/>
      <c r="V23" s="349" t="s">
        <v>71</v>
      </c>
      <c r="W23" s="349"/>
      <c r="X23" s="350"/>
    </row>
    <row r="24" spans="2:24" ht="18" customHeight="1" x14ac:dyDescent="0.25">
      <c r="B24" s="121"/>
      <c r="C24" s="122" t="s">
        <v>72</v>
      </c>
      <c r="D24" s="123"/>
      <c r="E24" s="123"/>
      <c r="F24" s="123"/>
      <c r="G24" s="123"/>
      <c r="H24" s="124"/>
      <c r="I24" s="351">
        <v>3</v>
      </c>
      <c r="J24" s="352"/>
      <c r="K24" s="353">
        <f>I24-R24</f>
        <v>3</v>
      </c>
      <c r="L24" s="354"/>
      <c r="M24" s="355"/>
      <c r="N24" s="218">
        <f>Z8+Z9+Z10</f>
        <v>0</v>
      </c>
      <c r="O24" s="220"/>
      <c r="P24" s="218">
        <f>AA8+AA9+AA10</f>
        <v>0</v>
      </c>
      <c r="Q24" s="220"/>
      <c r="R24" s="218">
        <f>AB8+AB9+AB10</f>
        <v>0</v>
      </c>
      <c r="S24" s="220"/>
      <c r="T24" s="237">
        <f>N24/K24*100</f>
        <v>0</v>
      </c>
      <c r="U24" s="237"/>
      <c r="V24" s="349">
        <f>T24/100*60</f>
        <v>0</v>
      </c>
      <c r="W24" s="349"/>
      <c r="X24" s="350"/>
    </row>
    <row r="25" spans="2:24" ht="18" customHeight="1" x14ac:dyDescent="0.25">
      <c r="B25" s="121"/>
      <c r="C25" s="122" t="s">
        <v>73</v>
      </c>
      <c r="D25" s="123"/>
      <c r="E25" s="123"/>
      <c r="F25" s="123"/>
      <c r="G25" s="123"/>
      <c r="H25" s="124"/>
      <c r="I25" s="351">
        <v>4</v>
      </c>
      <c r="J25" s="352"/>
      <c r="K25" s="353">
        <v>0</v>
      </c>
      <c r="L25" s="354"/>
      <c r="M25" s="355"/>
      <c r="N25" s="218">
        <v>0</v>
      </c>
      <c r="O25" s="220"/>
      <c r="P25" s="218">
        <v>0</v>
      </c>
      <c r="Q25" s="220"/>
      <c r="R25" s="218">
        <v>0</v>
      </c>
      <c r="S25" s="220"/>
      <c r="T25" s="237">
        <v>100</v>
      </c>
      <c r="U25" s="237"/>
      <c r="V25" s="349">
        <f>30</f>
        <v>30</v>
      </c>
      <c r="W25" s="349"/>
      <c r="X25" s="350"/>
    </row>
    <row r="26" spans="2:24" ht="18" customHeight="1" x14ac:dyDescent="0.25">
      <c r="B26" s="121"/>
      <c r="C26" s="122" t="s">
        <v>74</v>
      </c>
      <c r="D26" s="123"/>
      <c r="E26" s="123"/>
      <c r="F26" s="123"/>
      <c r="G26" s="123"/>
      <c r="H26" s="124"/>
      <c r="I26" s="351">
        <v>0</v>
      </c>
      <c r="J26" s="352"/>
      <c r="K26" s="353">
        <f>I26-R26</f>
        <v>0</v>
      </c>
      <c r="L26" s="354"/>
      <c r="M26" s="355"/>
      <c r="N26" s="218">
        <v>0</v>
      </c>
      <c r="O26" s="220"/>
      <c r="P26" s="218">
        <v>0</v>
      </c>
      <c r="Q26" s="219"/>
      <c r="R26" s="217">
        <v>0</v>
      </c>
      <c r="S26" s="217"/>
      <c r="T26" s="237">
        <v>100</v>
      </c>
      <c r="U26" s="237"/>
      <c r="V26" s="349">
        <v>10</v>
      </c>
      <c r="W26" s="349"/>
      <c r="X26" s="350"/>
    </row>
    <row r="27" spans="2:24" ht="18" customHeight="1" x14ac:dyDescent="0.25">
      <c r="B27" s="121"/>
      <c r="C27" s="122" t="s">
        <v>67</v>
      </c>
      <c r="D27" s="123"/>
      <c r="E27" s="123"/>
      <c r="F27" s="123"/>
      <c r="G27" s="123"/>
      <c r="H27" s="124"/>
      <c r="I27" s="351">
        <f>SUM(I24:I26)</f>
        <v>7</v>
      </c>
      <c r="J27" s="352"/>
      <c r="K27" s="353">
        <f>I27-R27</f>
        <v>7</v>
      </c>
      <c r="L27" s="354"/>
      <c r="M27" s="355"/>
      <c r="N27" s="218">
        <f>SUM(N24:O26)</f>
        <v>0</v>
      </c>
      <c r="O27" s="220"/>
      <c r="P27" s="218">
        <f>SUM(P24:Q26)</f>
        <v>0</v>
      </c>
      <c r="Q27" s="219"/>
      <c r="R27" s="217">
        <f>SUM(R24:S26)</f>
        <v>0</v>
      </c>
      <c r="S27" s="217"/>
      <c r="T27" s="237">
        <f>N27/K27*100</f>
        <v>0</v>
      </c>
      <c r="U27" s="237"/>
      <c r="V27" s="349">
        <f>SUM(V24:V26)</f>
        <v>40</v>
      </c>
      <c r="W27" s="349"/>
      <c r="X27" s="350"/>
    </row>
    <row r="28" spans="2:24" ht="18" customHeight="1" thickBot="1" x14ac:dyDescent="0.3">
      <c r="B28" s="121"/>
      <c r="C28" s="125" t="s">
        <v>94</v>
      </c>
      <c r="D28" s="356"/>
      <c r="E28" s="356"/>
      <c r="F28" s="356"/>
      <c r="G28" s="356"/>
      <c r="H28" s="356"/>
      <c r="I28" s="356"/>
      <c r="J28" s="356"/>
      <c r="K28" s="356"/>
      <c r="L28" s="356"/>
      <c r="M28" s="356"/>
      <c r="N28" s="356"/>
      <c r="O28" s="356"/>
      <c r="P28" s="356"/>
      <c r="Q28" s="356"/>
      <c r="R28" s="356"/>
      <c r="S28" s="356"/>
      <c r="T28" s="356"/>
      <c r="U28" s="357"/>
      <c r="V28" s="358">
        <f>V27/100*30</f>
        <v>12</v>
      </c>
      <c r="W28" s="358"/>
      <c r="X28" s="359"/>
    </row>
    <row r="29" spans="2:24" ht="18" customHeight="1" x14ac:dyDescent="0.25">
      <c r="B29" s="126"/>
      <c r="C29" s="126"/>
      <c r="D29" s="126"/>
      <c r="E29" s="126"/>
      <c r="F29" s="126"/>
      <c r="G29" s="126"/>
      <c r="H29" s="126"/>
      <c r="I29" s="126"/>
      <c r="J29" s="126"/>
      <c r="K29" s="126"/>
      <c r="L29" s="126"/>
      <c r="M29" s="126"/>
      <c r="N29" s="126"/>
      <c r="O29" s="126"/>
      <c r="P29" s="126"/>
      <c r="Q29" s="126"/>
      <c r="R29" s="126"/>
      <c r="S29" s="126"/>
      <c r="T29" s="126"/>
      <c r="U29" s="126"/>
      <c r="V29" s="126"/>
      <c r="W29" s="126"/>
      <c r="X29" s="126"/>
    </row>
    <row r="30" spans="2:24" ht="18" customHeight="1" x14ac:dyDescent="0.25">
      <c r="B30" s="126"/>
      <c r="C30" s="126"/>
      <c r="D30" s="126"/>
      <c r="E30" s="126"/>
      <c r="F30" s="126"/>
      <c r="G30" s="126"/>
      <c r="H30" s="126"/>
      <c r="I30" s="126"/>
      <c r="J30" s="126"/>
      <c r="K30" s="126"/>
      <c r="L30" s="126"/>
      <c r="M30" s="126"/>
      <c r="N30" s="126"/>
      <c r="O30" s="126"/>
      <c r="P30" s="126"/>
      <c r="Q30" s="126"/>
      <c r="R30" s="126"/>
      <c r="S30" s="126"/>
      <c r="T30" s="126"/>
      <c r="U30" s="126"/>
      <c r="V30" s="126"/>
      <c r="W30" s="126"/>
      <c r="X30" s="126"/>
    </row>
    <row r="31" spans="2:24" ht="18" customHeight="1" x14ac:dyDescent="0.25">
      <c r="B31" s="126"/>
      <c r="C31" s="126"/>
      <c r="D31" s="126"/>
      <c r="E31" s="126"/>
      <c r="F31" s="126"/>
      <c r="G31" s="126"/>
      <c r="H31" s="126"/>
      <c r="I31" s="126"/>
      <c r="J31" s="126"/>
      <c r="K31" s="126"/>
      <c r="L31" s="126"/>
      <c r="M31" s="126"/>
      <c r="N31" s="126"/>
      <c r="O31" s="126"/>
      <c r="P31" s="126"/>
      <c r="Q31" s="126"/>
      <c r="R31" s="126"/>
      <c r="S31" s="126"/>
      <c r="T31" s="126"/>
      <c r="U31" s="126"/>
      <c r="V31" s="126"/>
      <c r="W31" s="126"/>
      <c r="X31" s="126"/>
    </row>
    <row r="32" spans="2:24" ht="18" customHeight="1" x14ac:dyDescent="0.25">
      <c r="B32" s="126"/>
      <c r="C32" s="126"/>
      <c r="D32" s="126"/>
      <c r="E32" s="126"/>
      <c r="F32" s="126"/>
      <c r="G32" s="126"/>
      <c r="H32" s="126"/>
      <c r="I32" s="126"/>
      <c r="J32" s="126"/>
      <c r="K32" s="126"/>
      <c r="L32" s="126"/>
      <c r="M32" s="126"/>
      <c r="N32" s="126"/>
      <c r="O32" s="126"/>
      <c r="P32" s="126"/>
      <c r="Q32" s="126"/>
      <c r="R32" s="126"/>
      <c r="S32" s="126"/>
      <c r="T32" s="126"/>
      <c r="U32" s="126"/>
      <c r="V32" s="126"/>
      <c r="W32" s="126"/>
      <c r="X32" s="126"/>
    </row>
    <row r="33" spans="2:24" ht="18" customHeight="1" x14ac:dyDescent="0.25">
      <c r="B33" s="126"/>
      <c r="C33" s="126"/>
      <c r="D33" s="126"/>
      <c r="E33" s="126"/>
      <c r="F33" s="126"/>
      <c r="G33" s="126"/>
      <c r="H33" s="126"/>
      <c r="I33" s="126"/>
      <c r="J33" s="126"/>
      <c r="K33" s="126"/>
      <c r="L33" s="126"/>
      <c r="M33" s="126"/>
      <c r="N33" s="126"/>
      <c r="O33" s="126"/>
      <c r="P33" s="126"/>
      <c r="Q33" s="126"/>
      <c r="R33" s="126"/>
      <c r="S33" s="126"/>
      <c r="T33" s="126"/>
      <c r="U33" s="126"/>
      <c r="V33" s="126"/>
      <c r="W33" s="126"/>
      <c r="X33" s="126"/>
    </row>
    <row r="34" spans="2:24" ht="18" customHeight="1" x14ac:dyDescent="0.25">
      <c r="B34" s="126"/>
      <c r="C34" s="126"/>
      <c r="D34" s="126"/>
      <c r="E34" s="126"/>
      <c r="F34" s="126"/>
      <c r="G34" s="126"/>
      <c r="H34" s="126"/>
      <c r="I34" s="126"/>
      <c r="J34" s="126"/>
      <c r="K34" s="126"/>
      <c r="L34" s="126"/>
      <c r="M34" s="126"/>
      <c r="N34" s="126"/>
      <c r="O34" s="126"/>
      <c r="P34" s="126"/>
      <c r="Q34" s="126"/>
      <c r="R34" s="126"/>
      <c r="S34" s="126"/>
      <c r="T34" s="126"/>
      <c r="U34" s="126"/>
      <c r="V34" s="126"/>
      <c r="W34" s="126"/>
      <c r="X34" s="126"/>
    </row>
    <row r="35" spans="2:24" ht="18" customHeight="1" x14ac:dyDescent="0.25">
      <c r="B35" s="126"/>
      <c r="C35" s="126"/>
      <c r="D35" s="126"/>
      <c r="E35" s="126"/>
      <c r="F35" s="126"/>
      <c r="G35" s="126"/>
      <c r="H35" s="126"/>
      <c r="I35" s="126"/>
      <c r="J35" s="126"/>
      <c r="K35" s="126"/>
      <c r="L35" s="126"/>
      <c r="M35" s="126"/>
      <c r="N35" s="126"/>
      <c r="O35" s="126"/>
      <c r="P35" s="126"/>
      <c r="Q35" s="126"/>
      <c r="R35" s="126"/>
      <c r="S35" s="126"/>
      <c r="T35" s="126"/>
      <c r="U35" s="126"/>
      <c r="V35" s="126"/>
      <c r="W35" s="126"/>
      <c r="X35" s="126"/>
    </row>
    <row r="36" spans="2:24" ht="18" customHeight="1" x14ac:dyDescent="0.25">
      <c r="B36" s="126"/>
      <c r="C36" s="126"/>
      <c r="D36" s="126"/>
      <c r="E36" s="126"/>
      <c r="F36" s="126"/>
      <c r="G36" s="126"/>
      <c r="H36" s="126"/>
      <c r="I36" s="126"/>
      <c r="J36" s="126"/>
      <c r="K36" s="126"/>
      <c r="L36" s="126"/>
      <c r="M36" s="126"/>
      <c r="N36" s="126"/>
      <c r="O36" s="126"/>
      <c r="P36" s="126"/>
      <c r="Q36" s="126"/>
      <c r="R36" s="126"/>
      <c r="S36" s="126"/>
      <c r="T36" s="126"/>
      <c r="U36" s="126"/>
      <c r="V36" s="126"/>
      <c r="W36" s="126"/>
      <c r="X36" s="126"/>
    </row>
    <row r="37" spans="2:24" ht="18" customHeight="1" x14ac:dyDescent="0.25">
      <c r="B37" s="126"/>
      <c r="C37" s="126"/>
      <c r="D37" s="126"/>
      <c r="E37" s="126"/>
      <c r="F37" s="126"/>
      <c r="G37" s="126"/>
      <c r="H37" s="126"/>
      <c r="I37" s="126"/>
      <c r="J37" s="126"/>
      <c r="K37" s="126"/>
      <c r="L37" s="126"/>
      <c r="M37" s="126"/>
      <c r="N37" s="126"/>
      <c r="O37" s="126"/>
      <c r="P37" s="126"/>
      <c r="Q37" s="126"/>
      <c r="R37" s="126"/>
      <c r="S37" s="126"/>
      <c r="T37" s="126"/>
      <c r="U37" s="126"/>
      <c r="V37" s="126"/>
      <c r="W37" s="126"/>
      <c r="X37" s="126"/>
    </row>
    <row r="38" spans="2:24" ht="18" customHeight="1" x14ac:dyDescent="0.25">
      <c r="B38" s="126"/>
      <c r="C38" s="126"/>
      <c r="D38" s="126"/>
      <c r="E38" s="126"/>
      <c r="F38" s="126"/>
      <c r="G38" s="126"/>
      <c r="H38" s="126"/>
      <c r="I38" s="126"/>
      <c r="J38" s="126"/>
      <c r="K38" s="126"/>
      <c r="L38" s="126"/>
      <c r="M38" s="126"/>
      <c r="N38" s="126"/>
      <c r="O38" s="126"/>
      <c r="P38" s="126"/>
      <c r="Q38" s="126"/>
      <c r="R38" s="126"/>
      <c r="S38" s="126"/>
      <c r="T38" s="126"/>
      <c r="U38" s="126"/>
      <c r="V38" s="126"/>
      <c r="W38" s="126"/>
      <c r="X38" s="126"/>
    </row>
    <row r="39" spans="2:24" ht="18" customHeight="1" x14ac:dyDescent="0.25">
      <c r="B39" s="126"/>
      <c r="C39" s="126"/>
      <c r="D39" s="126"/>
      <c r="E39" s="126"/>
      <c r="F39" s="126"/>
      <c r="G39" s="126"/>
      <c r="H39" s="126"/>
      <c r="I39" s="126"/>
      <c r="J39" s="126"/>
      <c r="K39" s="126"/>
      <c r="L39" s="126"/>
      <c r="M39" s="126"/>
      <c r="N39" s="126"/>
      <c r="O39" s="126"/>
      <c r="P39" s="126"/>
      <c r="Q39" s="126"/>
      <c r="R39" s="126"/>
      <c r="S39" s="126"/>
      <c r="T39" s="126"/>
      <c r="U39" s="126"/>
      <c r="V39" s="126"/>
      <c r="W39" s="126"/>
      <c r="X39" s="126"/>
    </row>
    <row r="40" spans="2:24" ht="18" customHeight="1" x14ac:dyDescent="0.25">
      <c r="B40" s="126"/>
      <c r="C40" s="126"/>
      <c r="D40" s="126"/>
      <c r="E40" s="126"/>
      <c r="F40" s="126"/>
      <c r="G40" s="126"/>
      <c r="H40" s="126"/>
      <c r="I40" s="126"/>
      <c r="J40" s="126"/>
      <c r="K40" s="126"/>
      <c r="L40" s="126"/>
      <c r="M40" s="126"/>
      <c r="N40" s="126"/>
      <c r="O40" s="126"/>
      <c r="P40" s="126"/>
      <c r="Q40" s="126"/>
      <c r="R40" s="126"/>
      <c r="S40" s="126"/>
      <c r="T40" s="126"/>
      <c r="U40" s="126"/>
      <c r="V40" s="126"/>
      <c r="W40" s="126"/>
      <c r="X40" s="126"/>
    </row>
    <row r="41" spans="2:24" ht="18" customHeight="1" x14ac:dyDescent="0.25">
      <c r="B41" s="126"/>
      <c r="C41" s="126"/>
      <c r="D41" s="126"/>
      <c r="E41" s="126"/>
      <c r="F41" s="126"/>
      <c r="G41" s="126"/>
      <c r="H41" s="126"/>
      <c r="I41" s="126"/>
      <c r="J41" s="126"/>
      <c r="K41" s="126"/>
      <c r="L41" s="126"/>
      <c r="M41" s="126"/>
      <c r="N41" s="126"/>
      <c r="O41" s="126"/>
      <c r="P41" s="126"/>
      <c r="Q41" s="126"/>
      <c r="R41" s="126"/>
      <c r="S41" s="126"/>
      <c r="T41" s="126"/>
      <c r="U41" s="126"/>
      <c r="V41" s="126"/>
      <c r="W41" s="126"/>
      <c r="X41" s="126"/>
    </row>
    <row r="42" spans="2:24" ht="18" customHeight="1" x14ac:dyDescent="0.25">
      <c r="B42" s="126"/>
      <c r="C42" s="126"/>
      <c r="D42" s="126"/>
      <c r="E42" s="126"/>
      <c r="F42" s="126"/>
      <c r="G42" s="126"/>
      <c r="H42" s="126"/>
      <c r="I42" s="126"/>
      <c r="J42" s="126"/>
      <c r="K42" s="126"/>
      <c r="L42" s="126"/>
      <c r="M42" s="126"/>
      <c r="N42" s="126"/>
      <c r="O42" s="126"/>
      <c r="P42" s="126"/>
      <c r="Q42" s="126"/>
      <c r="R42" s="126"/>
      <c r="S42" s="126"/>
      <c r="T42" s="126"/>
      <c r="U42" s="126"/>
      <c r="V42" s="126"/>
      <c r="W42" s="126"/>
      <c r="X42" s="126"/>
    </row>
    <row r="43" spans="2:24" ht="18" customHeight="1" x14ac:dyDescent="0.25">
      <c r="B43" s="126"/>
      <c r="C43" s="126"/>
      <c r="D43" s="126"/>
      <c r="E43" s="126"/>
      <c r="F43" s="126"/>
      <c r="G43" s="126"/>
      <c r="H43" s="126"/>
      <c r="I43" s="126"/>
      <c r="J43" s="126"/>
      <c r="K43" s="126"/>
      <c r="L43" s="126"/>
      <c r="M43" s="126"/>
      <c r="N43" s="126"/>
      <c r="O43" s="126"/>
      <c r="P43" s="126"/>
      <c r="Q43" s="126"/>
      <c r="R43" s="126"/>
      <c r="S43" s="126"/>
      <c r="T43" s="126"/>
      <c r="U43" s="126"/>
      <c r="V43" s="126"/>
      <c r="W43" s="126"/>
      <c r="X43" s="126"/>
    </row>
    <row r="44" spans="2:24" ht="18" customHeight="1" x14ac:dyDescent="0.25">
      <c r="B44" s="126"/>
      <c r="C44" s="126"/>
      <c r="D44" s="126"/>
      <c r="E44" s="126"/>
      <c r="F44" s="126"/>
      <c r="G44" s="126"/>
      <c r="H44" s="126"/>
      <c r="I44" s="126"/>
      <c r="J44" s="126"/>
      <c r="K44" s="126"/>
      <c r="L44" s="126"/>
      <c r="M44" s="126"/>
      <c r="N44" s="126"/>
      <c r="O44" s="126"/>
      <c r="P44" s="126"/>
      <c r="Q44" s="126"/>
      <c r="R44" s="126"/>
      <c r="S44" s="126"/>
      <c r="T44" s="126"/>
      <c r="U44" s="126"/>
      <c r="V44" s="126"/>
      <c r="W44" s="126"/>
      <c r="X44" s="126"/>
    </row>
    <row r="45" spans="2:24" ht="18" customHeight="1" x14ac:dyDescent="0.25">
      <c r="B45" s="126"/>
      <c r="C45" s="126"/>
      <c r="D45" s="126"/>
      <c r="E45" s="126"/>
      <c r="F45" s="126"/>
      <c r="G45" s="126"/>
      <c r="H45" s="126"/>
      <c r="I45" s="126"/>
      <c r="J45" s="126"/>
      <c r="K45" s="126"/>
      <c r="L45" s="126"/>
      <c r="M45" s="126"/>
      <c r="N45" s="126"/>
      <c r="O45" s="126"/>
      <c r="P45" s="126"/>
      <c r="Q45" s="126"/>
      <c r="R45" s="126"/>
      <c r="S45" s="126"/>
      <c r="T45" s="126"/>
      <c r="U45" s="126"/>
      <c r="V45" s="126"/>
      <c r="W45" s="126"/>
      <c r="X45" s="126"/>
    </row>
    <row r="46" spans="2:24" ht="18" customHeight="1" x14ac:dyDescent="0.25">
      <c r="B46" s="126"/>
      <c r="C46" s="126"/>
      <c r="D46" s="126"/>
      <c r="E46" s="126"/>
      <c r="F46" s="126"/>
      <c r="G46" s="126"/>
      <c r="H46" s="126"/>
      <c r="I46" s="126"/>
      <c r="J46" s="126"/>
      <c r="K46" s="126"/>
      <c r="L46" s="126"/>
      <c r="M46" s="126"/>
      <c r="N46" s="126"/>
      <c r="O46" s="126"/>
      <c r="P46" s="126"/>
      <c r="Q46" s="126"/>
      <c r="R46" s="126"/>
      <c r="S46" s="126"/>
      <c r="T46" s="126"/>
      <c r="U46" s="126"/>
      <c r="V46" s="126"/>
      <c r="W46" s="126"/>
      <c r="X46" s="126"/>
    </row>
    <row r="47" spans="2:24" ht="18" customHeight="1" x14ac:dyDescent="0.25">
      <c r="B47" s="126"/>
      <c r="C47" s="126"/>
      <c r="D47" s="126"/>
      <c r="E47" s="126"/>
      <c r="F47" s="126"/>
      <c r="G47" s="126"/>
      <c r="H47" s="126"/>
      <c r="I47" s="126"/>
      <c r="J47" s="126"/>
      <c r="K47" s="126"/>
      <c r="L47" s="126"/>
      <c r="M47" s="126"/>
      <c r="N47" s="126"/>
      <c r="O47" s="126"/>
      <c r="P47" s="126"/>
      <c r="Q47" s="126"/>
      <c r="R47" s="126"/>
      <c r="S47" s="126"/>
      <c r="T47" s="126"/>
      <c r="U47" s="126"/>
      <c r="V47" s="126"/>
      <c r="W47" s="126"/>
      <c r="X47" s="126"/>
    </row>
    <row r="48" spans="2:24" ht="18" customHeight="1" x14ac:dyDescent="0.25">
      <c r="B48" s="126"/>
      <c r="C48" s="126"/>
      <c r="D48" s="126"/>
      <c r="E48" s="126"/>
      <c r="F48" s="126"/>
      <c r="G48" s="126"/>
      <c r="H48" s="126"/>
      <c r="I48" s="126"/>
      <c r="J48" s="126"/>
      <c r="K48" s="126"/>
      <c r="L48" s="126"/>
      <c r="M48" s="126"/>
      <c r="N48" s="126"/>
      <c r="O48" s="126"/>
      <c r="P48" s="126"/>
      <c r="Q48" s="126"/>
      <c r="R48" s="126"/>
      <c r="S48" s="126"/>
      <c r="T48" s="126"/>
      <c r="U48" s="126"/>
      <c r="V48" s="126"/>
      <c r="W48" s="126"/>
      <c r="X48" s="126"/>
    </row>
    <row r="49" spans="2:24" ht="18" customHeight="1" x14ac:dyDescent="0.25">
      <c r="B49" s="126"/>
      <c r="C49" s="126"/>
      <c r="D49" s="126"/>
      <c r="E49" s="126"/>
      <c r="F49" s="126"/>
      <c r="G49" s="126"/>
      <c r="H49" s="126"/>
      <c r="I49" s="126"/>
      <c r="J49" s="126"/>
      <c r="K49" s="126"/>
      <c r="L49" s="126"/>
      <c r="M49" s="126"/>
      <c r="N49" s="126"/>
      <c r="O49" s="126"/>
      <c r="P49" s="126"/>
      <c r="Q49" s="126"/>
      <c r="R49" s="126"/>
      <c r="S49" s="126"/>
      <c r="T49" s="126"/>
      <c r="U49" s="126"/>
      <c r="V49" s="126"/>
      <c r="W49" s="126"/>
      <c r="X49" s="126"/>
    </row>
    <row r="50" spans="2:24" ht="18" customHeight="1" x14ac:dyDescent="0.25">
      <c r="B50" s="126"/>
      <c r="C50" s="126"/>
      <c r="D50" s="126"/>
      <c r="E50" s="126"/>
      <c r="F50" s="126"/>
      <c r="G50" s="126"/>
      <c r="H50" s="126"/>
      <c r="I50" s="126"/>
      <c r="J50" s="126"/>
      <c r="K50" s="126"/>
      <c r="L50" s="126"/>
      <c r="M50" s="126"/>
      <c r="N50" s="126"/>
      <c r="O50" s="126"/>
      <c r="P50" s="126"/>
      <c r="Q50" s="126"/>
      <c r="R50" s="126"/>
      <c r="S50" s="126"/>
      <c r="T50" s="126"/>
      <c r="U50" s="126"/>
      <c r="V50" s="126"/>
      <c r="W50" s="126"/>
      <c r="X50" s="126"/>
    </row>
    <row r="51" spans="2:24" ht="18" customHeight="1" x14ac:dyDescent="0.25">
      <c r="B51" s="126"/>
      <c r="C51" s="126"/>
      <c r="D51" s="126"/>
      <c r="E51" s="126"/>
      <c r="F51" s="126"/>
      <c r="G51" s="126"/>
      <c r="H51" s="126"/>
      <c r="I51" s="126"/>
      <c r="J51" s="126"/>
      <c r="K51" s="126"/>
      <c r="L51" s="126"/>
      <c r="M51" s="126"/>
      <c r="N51" s="126"/>
      <c r="O51" s="126"/>
      <c r="P51" s="126"/>
      <c r="Q51" s="126"/>
      <c r="R51" s="126"/>
      <c r="S51" s="126"/>
      <c r="T51" s="126"/>
      <c r="U51" s="126"/>
      <c r="V51" s="126"/>
      <c r="W51" s="126"/>
      <c r="X51" s="126"/>
    </row>
    <row r="52" spans="2:24" ht="18" customHeight="1" x14ac:dyDescent="0.25">
      <c r="B52" s="126"/>
      <c r="C52" s="126"/>
      <c r="D52" s="126"/>
      <c r="E52" s="126"/>
      <c r="F52" s="126"/>
      <c r="G52" s="126"/>
      <c r="H52" s="126"/>
      <c r="I52" s="126"/>
      <c r="J52" s="126"/>
      <c r="K52" s="126"/>
      <c r="L52" s="126"/>
      <c r="M52" s="126"/>
      <c r="N52" s="126"/>
      <c r="O52" s="126"/>
      <c r="P52" s="126"/>
      <c r="Q52" s="126"/>
      <c r="R52" s="126"/>
      <c r="S52" s="126"/>
      <c r="T52" s="126"/>
      <c r="U52" s="126"/>
      <c r="V52" s="126"/>
      <c r="W52" s="126"/>
      <c r="X52" s="126"/>
    </row>
    <row r="53" spans="2:24" ht="18" customHeight="1" x14ac:dyDescent="0.25">
      <c r="B53" s="126"/>
      <c r="C53" s="126"/>
      <c r="D53" s="126"/>
      <c r="E53" s="126"/>
      <c r="F53" s="126"/>
      <c r="G53" s="126"/>
      <c r="H53" s="126"/>
      <c r="I53" s="126"/>
      <c r="J53" s="126"/>
      <c r="K53" s="126"/>
      <c r="L53" s="126"/>
      <c r="M53" s="126"/>
      <c r="N53" s="126"/>
      <c r="O53" s="126"/>
      <c r="P53" s="126"/>
      <c r="Q53" s="126"/>
      <c r="R53" s="126"/>
      <c r="S53" s="126"/>
      <c r="T53" s="126"/>
      <c r="U53" s="126"/>
      <c r="V53" s="126"/>
      <c r="W53" s="126"/>
      <c r="X53" s="126"/>
    </row>
    <row r="54" spans="2:24" ht="18" customHeight="1" x14ac:dyDescent="0.25">
      <c r="B54" s="126"/>
      <c r="C54" s="126"/>
      <c r="D54" s="126"/>
      <c r="E54" s="126"/>
      <c r="F54" s="126"/>
      <c r="G54" s="126"/>
      <c r="H54" s="126"/>
      <c r="I54" s="126"/>
      <c r="J54" s="126"/>
      <c r="K54" s="126"/>
      <c r="L54" s="126"/>
      <c r="M54" s="126"/>
      <c r="N54" s="126"/>
      <c r="O54" s="126"/>
      <c r="P54" s="126"/>
      <c r="Q54" s="126"/>
      <c r="R54" s="126"/>
      <c r="S54" s="126"/>
      <c r="T54" s="126"/>
      <c r="U54" s="126"/>
      <c r="V54" s="126"/>
      <c r="W54" s="126"/>
      <c r="X54" s="126"/>
    </row>
    <row r="55" spans="2:24" ht="18" customHeight="1" x14ac:dyDescent="0.25">
      <c r="B55" s="126"/>
      <c r="C55" s="126"/>
      <c r="D55" s="126"/>
      <c r="E55" s="126"/>
      <c r="F55" s="126"/>
      <c r="G55" s="126"/>
      <c r="H55" s="126"/>
      <c r="I55" s="126"/>
      <c r="J55" s="126"/>
      <c r="K55" s="126"/>
      <c r="L55" s="126"/>
      <c r="M55" s="126"/>
      <c r="N55" s="126"/>
      <c r="O55" s="126"/>
      <c r="P55" s="126"/>
      <c r="Q55" s="126"/>
      <c r="R55" s="126"/>
      <c r="S55" s="126"/>
      <c r="T55" s="126"/>
      <c r="U55" s="126"/>
      <c r="V55" s="126"/>
      <c r="W55" s="126"/>
      <c r="X55" s="126"/>
    </row>
    <row r="56" spans="2:24" ht="18" customHeight="1" x14ac:dyDescent="0.25">
      <c r="B56" s="126"/>
      <c r="C56" s="126"/>
      <c r="D56" s="126"/>
      <c r="E56" s="126"/>
      <c r="F56" s="126"/>
      <c r="G56" s="126"/>
      <c r="H56" s="126"/>
      <c r="I56" s="126"/>
      <c r="J56" s="126"/>
      <c r="K56" s="126"/>
      <c r="L56" s="126"/>
      <c r="M56" s="126"/>
      <c r="N56" s="126"/>
      <c r="O56" s="126"/>
      <c r="P56" s="126"/>
      <c r="Q56" s="126"/>
      <c r="R56" s="126"/>
      <c r="S56" s="126"/>
      <c r="T56" s="126"/>
      <c r="U56" s="126"/>
      <c r="V56" s="126"/>
      <c r="W56" s="126"/>
      <c r="X56" s="126"/>
    </row>
    <row r="57" spans="2:24" ht="18" customHeight="1" x14ac:dyDescent="0.25">
      <c r="B57" s="126"/>
      <c r="C57" s="126"/>
      <c r="D57" s="126"/>
      <c r="E57" s="126"/>
      <c r="F57" s="126"/>
      <c r="G57" s="126"/>
      <c r="H57" s="126"/>
      <c r="I57" s="126"/>
      <c r="J57" s="126"/>
      <c r="K57" s="126"/>
      <c r="L57" s="126"/>
      <c r="M57" s="126"/>
      <c r="N57" s="126"/>
      <c r="O57" s="126"/>
      <c r="P57" s="126"/>
      <c r="Q57" s="126"/>
      <c r="R57" s="126"/>
      <c r="S57" s="126"/>
      <c r="T57" s="126"/>
      <c r="U57" s="126"/>
      <c r="V57" s="126"/>
      <c r="W57" s="126"/>
      <c r="X57" s="126"/>
    </row>
    <row r="58" spans="2:24" ht="18" customHeight="1" x14ac:dyDescent="0.25">
      <c r="B58" s="126"/>
      <c r="C58" s="126"/>
      <c r="D58" s="126"/>
      <c r="E58" s="126"/>
      <c r="F58" s="126"/>
      <c r="G58" s="126"/>
      <c r="H58" s="126"/>
      <c r="I58" s="126"/>
      <c r="J58" s="126"/>
      <c r="K58" s="126"/>
      <c r="L58" s="126"/>
      <c r="M58" s="126"/>
      <c r="N58" s="126"/>
      <c r="O58" s="126"/>
      <c r="P58" s="126"/>
      <c r="Q58" s="126"/>
      <c r="R58" s="126"/>
      <c r="S58" s="126"/>
      <c r="T58" s="126"/>
      <c r="U58" s="126"/>
      <c r="V58" s="126"/>
      <c r="W58" s="126"/>
      <c r="X58" s="126"/>
    </row>
    <row r="59" spans="2:24" ht="18" customHeight="1" x14ac:dyDescent="0.25">
      <c r="B59" s="126"/>
      <c r="C59" s="126"/>
      <c r="D59" s="126"/>
      <c r="E59" s="126"/>
      <c r="F59" s="126"/>
      <c r="G59" s="126"/>
      <c r="H59" s="126"/>
      <c r="I59" s="126"/>
      <c r="J59" s="126"/>
      <c r="K59" s="126"/>
      <c r="L59" s="126"/>
      <c r="M59" s="126"/>
      <c r="N59" s="126"/>
      <c r="O59" s="126"/>
      <c r="P59" s="126"/>
      <c r="Q59" s="126"/>
      <c r="R59" s="126"/>
      <c r="S59" s="126"/>
      <c r="T59" s="126"/>
      <c r="U59" s="126"/>
      <c r="V59" s="126"/>
      <c r="W59" s="126"/>
      <c r="X59" s="126"/>
    </row>
    <row r="60" spans="2:24" ht="18" customHeight="1" x14ac:dyDescent="0.25">
      <c r="B60" s="126"/>
      <c r="C60" s="126"/>
      <c r="D60" s="126"/>
      <c r="E60" s="126"/>
      <c r="F60" s="126"/>
      <c r="G60" s="126"/>
      <c r="H60" s="126"/>
      <c r="I60" s="126"/>
      <c r="J60" s="126"/>
      <c r="K60" s="126"/>
      <c r="L60" s="126"/>
      <c r="M60" s="126"/>
      <c r="N60" s="126"/>
      <c r="O60" s="126"/>
      <c r="P60" s="126"/>
      <c r="Q60" s="126"/>
      <c r="R60" s="126"/>
      <c r="S60" s="126"/>
      <c r="T60" s="126"/>
      <c r="U60" s="126"/>
      <c r="V60" s="126"/>
      <c r="W60" s="126"/>
      <c r="X60" s="126"/>
    </row>
    <row r="61" spans="2:24" ht="18" customHeight="1" x14ac:dyDescent="0.25">
      <c r="B61" s="126"/>
      <c r="C61" s="126"/>
      <c r="D61" s="126"/>
      <c r="E61" s="126"/>
      <c r="F61" s="126"/>
      <c r="G61" s="126"/>
      <c r="H61" s="126"/>
      <c r="I61" s="126"/>
      <c r="J61" s="126"/>
      <c r="K61" s="126"/>
      <c r="L61" s="126"/>
      <c r="M61" s="126"/>
      <c r="N61" s="126"/>
      <c r="O61" s="126"/>
      <c r="P61" s="126"/>
      <c r="Q61" s="126"/>
      <c r="R61" s="126"/>
      <c r="S61" s="126"/>
      <c r="T61" s="126"/>
      <c r="U61" s="126"/>
      <c r="V61" s="126"/>
      <c r="W61" s="126"/>
      <c r="X61" s="126"/>
    </row>
    <row r="62" spans="2:24" ht="18" customHeight="1" x14ac:dyDescent="0.25">
      <c r="B62" s="126"/>
      <c r="C62" s="126"/>
      <c r="D62" s="126"/>
      <c r="E62" s="126"/>
      <c r="F62" s="126"/>
      <c r="G62" s="126"/>
      <c r="H62" s="126"/>
      <c r="I62" s="126"/>
      <c r="J62" s="126"/>
      <c r="K62" s="126"/>
      <c r="L62" s="126"/>
      <c r="M62" s="126"/>
      <c r="N62" s="126"/>
      <c r="O62" s="126"/>
      <c r="P62" s="126"/>
      <c r="Q62" s="126"/>
      <c r="R62" s="126"/>
      <c r="S62" s="126"/>
      <c r="T62" s="126"/>
      <c r="U62" s="126"/>
      <c r="V62" s="126"/>
      <c r="W62" s="126"/>
      <c r="X62" s="126"/>
    </row>
    <row r="63" spans="2:24" ht="18" customHeight="1" x14ac:dyDescent="0.25">
      <c r="B63" s="126"/>
      <c r="C63" s="126"/>
      <c r="D63" s="126"/>
      <c r="E63" s="126"/>
      <c r="F63" s="126"/>
      <c r="G63" s="126"/>
      <c r="H63" s="126"/>
      <c r="I63" s="126"/>
      <c r="J63" s="126"/>
      <c r="K63" s="126"/>
      <c r="L63" s="126"/>
      <c r="M63" s="126"/>
      <c r="N63" s="126"/>
      <c r="O63" s="126"/>
      <c r="P63" s="126"/>
      <c r="Q63" s="126"/>
      <c r="R63" s="126"/>
      <c r="S63" s="126"/>
      <c r="T63" s="126"/>
      <c r="U63" s="126"/>
      <c r="V63" s="126"/>
      <c r="W63" s="126"/>
      <c r="X63" s="126"/>
    </row>
    <row r="64" spans="2:24" ht="18" customHeight="1" x14ac:dyDescent="0.25">
      <c r="B64" s="126"/>
      <c r="C64" s="126"/>
      <c r="D64" s="126"/>
      <c r="E64" s="126"/>
      <c r="F64" s="126"/>
      <c r="G64" s="126"/>
      <c r="H64" s="126"/>
      <c r="I64" s="126"/>
      <c r="J64" s="126"/>
      <c r="K64" s="126"/>
      <c r="L64" s="126"/>
      <c r="M64" s="126"/>
      <c r="N64" s="126"/>
      <c r="O64" s="126"/>
      <c r="P64" s="126"/>
      <c r="Q64" s="126"/>
      <c r="R64" s="126"/>
      <c r="S64" s="126"/>
      <c r="T64" s="126"/>
      <c r="U64" s="126"/>
      <c r="V64" s="126"/>
      <c r="W64" s="126"/>
      <c r="X64" s="126"/>
    </row>
    <row r="65" spans="2:24" ht="18" customHeight="1" x14ac:dyDescent="0.25">
      <c r="B65" s="126"/>
      <c r="C65" s="126"/>
      <c r="D65" s="126"/>
      <c r="E65" s="126"/>
      <c r="F65" s="126"/>
      <c r="G65" s="126"/>
      <c r="H65" s="126"/>
      <c r="I65" s="126"/>
      <c r="J65" s="126"/>
      <c r="K65" s="126"/>
      <c r="L65" s="126"/>
      <c r="M65" s="126"/>
      <c r="N65" s="126"/>
      <c r="O65" s="126"/>
      <c r="P65" s="126"/>
      <c r="Q65" s="126"/>
      <c r="R65" s="126"/>
      <c r="S65" s="126"/>
      <c r="T65" s="126"/>
      <c r="U65" s="126"/>
      <c r="V65" s="126"/>
      <c r="W65" s="126"/>
      <c r="X65" s="126"/>
    </row>
    <row r="66" spans="2:24" ht="18" customHeight="1" x14ac:dyDescent="0.25">
      <c r="B66" s="126"/>
      <c r="C66" s="126"/>
      <c r="D66" s="126"/>
      <c r="E66" s="126"/>
      <c r="F66" s="126"/>
      <c r="G66" s="126"/>
      <c r="H66" s="126"/>
      <c r="I66" s="126"/>
      <c r="J66" s="126"/>
      <c r="K66" s="126"/>
      <c r="L66" s="126"/>
      <c r="M66" s="126"/>
      <c r="N66" s="126"/>
      <c r="O66" s="126"/>
      <c r="P66" s="126"/>
      <c r="Q66" s="126"/>
      <c r="R66" s="126"/>
      <c r="S66" s="126"/>
      <c r="T66" s="126"/>
      <c r="U66" s="126"/>
      <c r="V66" s="126"/>
      <c r="W66" s="126"/>
      <c r="X66" s="126"/>
    </row>
    <row r="67" spans="2:24" ht="18" customHeight="1" x14ac:dyDescent="0.25">
      <c r="B67" s="126"/>
      <c r="C67" s="126"/>
      <c r="D67" s="126"/>
      <c r="E67" s="126"/>
      <c r="F67" s="126"/>
      <c r="G67" s="126"/>
      <c r="H67" s="126"/>
      <c r="I67" s="126"/>
      <c r="J67" s="126"/>
      <c r="K67" s="126"/>
      <c r="L67" s="126"/>
      <c r="M67" s="126"/>
      <c r="N67" s="126"/>
      <c r="O67" s="126"/>
      <c r="P67" s="126"/>
      <c r="Q67" s="126"/>
      <c r="R67" s="126"/>
      <c r="S67" s="126"/>
      <c r="T67" s="126"/>
      <c r="U67" s="126"/>
      <c r="V67" s="126"/>
      <c r="W67" s="126"/>
      <c r="X67" s="126"/>
    </row>
    <row r="68" spans="2:24" ht="18" customHeight="1" x14ac:dyDescent="0.25">
      <c r="B68" s="126"/>
      <c r="C68" s="126"/>
      <c r="D68" s="126"/>
      <c r="E68" s="126"/>
      <c r="F68" s="126"/>
      <c r="G68" s="126"/>
      <c r="H68" s="126"/>
      <c r="I68" s="126"/>
      <c r="J68" s="126"/>
      <c r="K68" s="126"/>
      <c r="L68" s="126"/>
      <c r="M68" s="126"/>
      <c r="N68" s="126"/>
      <c r="O68" s="126"/>
      <c r="P68" s="126"/>
      <c r="Q68" s="126"/>
      <c r="R68" s="126"/>
      <c r="S68" s="126"/>
      <c r="T68" s="126"/>
      <c r="U68" s="126"/>
      <c r="V68" s="126"/>
      <c r="W68" s="126"/>
      <c r="X68" s="126"/>
    </row>
    <row r="69" spans="2:24" ht="18" customHeight="1" x14ac:dyDescent="0.25">
      <c r="B69" s="126"/>
      <c r="C69" s="126"/>
      <c r="D69" s="126"/>
      <c r="E69" s="126"/>
      <c r="F69" s="126"/>
      <c r="G69" s="126"/>
      <c r="H69" s="126"/>
      <c r="I69" s="126"/>
      <c r="J69" s="126"/>
      <c r="K69" s="126"/>
      <c r="L69" s="126"/>
      <c r="M69" s="126"/>
      <c r="N69" s="126"/>
      <c r="O69" s="126"/>
      <c r="P69" s="126"/>
      <c r="Q69" s="126"/>
      <c r="R69" s="126"/>
      <c r="S69" s="126"/>
      <c r="T69" s="126"/>
      <c r="U69" s="126"/>
      <c r="V69" s="126"/>
      <c r="W69" s="126"/>
      <c r="X69" s="126"/>
    </row>
    <row r="70" spans="2:24" ht="18" customHeight="1" x14ac:dyDescent="0.25">
      <c r="B70" s="126"/>
      <c r="C70" s="126"/>
      <c r="D70" s="126"/>
      <c r="E70" s="126"/>
      <c r="F70" s="126"/>
      <c r="G70" s="126"/>
      <c r="H70" s="126"/>
      <c r="I70" s="126"/>
      <c r="J70" s="126"/>
      <c r="K70" s="126"/>
      <c r="L70" s="126"/>
      <c r="M70" s="126"/>
      <c r="N70" s="126"/>
      <c r="O70" s="126"/>
      <c r="P70" s="126"/>
      <c r="Q70" s="126"/>
      <c r="R70" s="126"/>
      <c r="S70" s="126"/>
      <c r="T70" s="126"/>
      <c r="U70" s="126"/>
      <c r="V70" s="126"/>
      <c r="W70" s="126"/>
      <c r="X70" s="126"/>
    </row>
    <row r="71" spans="2:24" ht="18" customHeight="1" x14ac:dyDescent="0.25">
      <c r="B71" s="126"/>
      <c r="C71" s="126"/>
      <c r="D71" s="126"/>
      <c r="E71" s="126"/>
      <c r="F71" s="126"/>
      <c r="G71" s="126"/>
      <c r="H71" s="126"/>
      <c r="I71" s="126"/>
      <c r="J71" s="126"/>
      <c r="K71" s="126"/>
      <c r="L71" s="126"/>
      <c r="M71" s="126"/>
      <c r="N71" s="126"/>
      <c r="O71" s="126"/>
      <c r="P71" s="126"/>
      <c r="Q71" s="126"/>
      <c r="R71" s="126"/>
      <c r="S71" s="126"/>
      <c r="T71" s="126"/>
      <c r="U71" s="126"/>
      <c r="V71" s="126"/>
      <c r="W71" s="126"/>
      <c r="X71" s="126"/>
    </row>
    <row r="72" spans="2:24" ht="18" customHeight="1" x14ac:dyDescent="0.25">
      <c r="B72" s="126"/>
      <c r="C72" s="126"/>
      <c r="D72" s="126"/>
      <c r="E72" s="126"/>
      <c r="F72" s="126"/>
      <c r="G72" s="126"/>
      <c r="H72" s="126"/>
      <c r="I72" s="126"/>
      <c r="J72" s="126"/>
      <c r="K72" s="126"/>
      <c r="L72" s="126"/>
      <c r="M72" s="126"/>
      <c r="N72" s="126"/>
      <c r="O72" s="126"/>
      <c r="P72" s="126"/>
      <c r="Q72" s="126"/>
      <c r="R72" s="126"/>
      <c r="S72" s="126"/>
      <c r="T72" s="126"/>
      <c r="U72" s="126"/>
      <c r="V72" s="126"/>
      <c r="W72" s="126"/>
      <c r="X72" s="126"/>
    </row>
    <row r="73" spans="2:24" ht="18" customHeight="1" x14ac:dyDescent="0.25">
      <c r="B73" s="126"/>
      <c r="C73" s="126"/>
      <c r="D73" s="126"/>
      <c r="E73" s="126"/>
      <c r="F73" s="126"/>
      <c r="G73" s="126"/>
      <c r="H73" s="126"/>
      <c r="I73" s="126"/>
      <c r="J73" s="126"/>
      <c r="K73" s="126"/>
      <c r="L73" s="126"/>
      <c r="M73" s="126"/>
      <c r="N73" s="126"/>
      <c r="O73" s="126"/>
      <c r="P73" s="126"/>
      <c r="Q73" s="126"/>
      <c r="R73" s="126"/>
      <c r="S73" s="126"/>
      <c r="T73" s="126"/>
      <c r="U73" s="126"/>
      <c r="V73" s="126"/>
      <c r="W73" s="126"/>
      <c r="X73" s="126"/>
    </row>
    <row r="74" spans="2:24" ht="18" customHeight="1" x14ac:dyDescent="0.25">
      <c r="B74" s="126"/>
      <c r="C74" s="126"/>
      <c r="D74" s="126"/>
      <c r="E74" s="126"/>
      <c r="F74" s="126"/>
      <c r="G74" s="126"/>
      <c r="H74" s="126"/>
      <c r="I74" s="126"/>
      <c r="J74" s="126"/>
      <c r="K74" s="126"/>
      <c r="L74" s="126"/>
      <c r="M74" s="126"/>
      <c r="N74" s="126"/>
      <c r="O74" s="126"/>
      <c r="P74" s="126"/>
      <c r="Q74" s="126"/>
      <c r="R74" s="126"/>
      <c r="S74" s="126"/>
      <c r="T74" s="126"/>
      <c r="U74" s="126"/>
      <c r="V74" s="126"/>
      <c r="W74" s="126"/>
      <c r="X74" s="126"/>
    </row>
    <row r="75" spans="2:24" ht="18" customHeight="1" x14ac:dyDescent="0.25">
      <c r="B75" s="126"/>
      <c r="C75" s="126"/>
      <c r="D75" s="126"/>
      <c r="E75" s="126"/>
      <c r="F75" s="126"/>
      <c r="G75" s="126"/>
      <c r="H75" s="126"/>
      <c r="I75" s="126"/>
      <c r="J75" s="126"/>
      <c r="K75" s="126"/>
      <c r="L75" s="126"/>
      <c r="M75" s="126"/>
      <c r="N75" s="126"/>
      <c r="O75" s="126"/>
      <c r="P75" s="126"/>
      <c r="Q75" s="126"/>
      <c r="R75" s="126"/>
      <c r="S75" s="126"/>
      <c r="T75" s="126"/>
      <c r="U75" s="126"/>
      <c r="V75" s="126"/>
      <c r="W75" s="126"/>
      <c r="X75" s="126"/>
    </row>
    <row r="76" spans="2:24" ht="18" customHeight="1" x14ac:dyDescent="0.25">
      <c r="B76" s="126"/>
      <c r="C76" s="126"/>
      <c r="D76" s="126"/>
      <c r="E76" s="126"/>
      <c r="F76" s="126"/>
      <c r="G76" s="126"/>
      <c r="H76" s="126"/>
      <c r="I76" s="126"/>
      <c r="J76" s="126"/>
      <c r="K76" s="126"/>
      <c r="L76" s="126"/>
      <c r="M76" s="126"/>
      <c r="N76" s="126"/>
      <c r="O76" s="126"/>
      <c r="P76" s="126"/>
      <c r="Q76" s="126"/>
      <c r="R76" s="126"/>
      <c r="S76" s="126"/>
      <c r="T76" s="126"/>
      <c r="U76" s="126"/>
      <c r="V76" s="126"/>
      <c r="W76" s="126"/>
      <c r="X76" s="126"/>
    </row>
    <row r="77" spans="2:24" ht="18" customHeight="1" x14ac:dyDescent="0.25">
      <c r="B77" s="126"/>
      <c r="C77" s="126"/>
      <c r="D77" s="126"/>
      <c r="E77" s="126"/>
      <c r="F77" s="126"/>
      <c r="G77" s="126"/>
      <c r="H77" s="126"/>
      <c r="I77" s="126"/>
      <c r="J77" s="126"/>
      <c r="K77" s="126"/>
      <c r="L77" s="126"/>
      <c r="M77" s="126"/>
      <c r="N77" s="126"/>
      <c r="O77" s="126"/>
      <c r="P77" s="126"/>
      <c r="Q77" s="126"/>
      <c r="R77" s="126"/>
      <c r="S77" s="126"/>
      <c r="T77" s="126"/>
      <c r="U77" s="126"/>
      <c r="V77" s="126"/>
      <c r="W77" s="126"/>
      <c r="X77" s="126"/>
    </row>
    <row r="78" spans="2:24" ht="18" customHeight="1" x14ac:dyDescent="0.25">
      <c r="B78" s="126"/>
      <c r="C78" s="126"/>
      <c r="D78" s="126"/>
      <c r="E78" s="126"/>
      <c r="F78" s="126"/>
      <c r="G78" s="126"/>
      <c r="H78" s="126"/>
      <c r="I78" s="126"/>
      <c r="J78" s="126"/>
      <c r="K78" s="126"/>
      <c r="L78" s="126"/>
      <c r="M78" s="126"/>
      <c r="N78" s="126"/>
      <c r="O78" s="126"/>
      <c r="P78" s="126"/>
      <c r="Q78" s="126"/>
      <c r="R78" s="126"/>
      <c r="S78" s="126"/>
      <c r="T78" s="126"/>
      <c r="U78" s="126"/>
      <c r="V78" s="126"/>
      <c r="W78" s="126"/>
      <c r="X78" s="126"/>
    </row>
    <row r="79" spans="2:24" ht="18" customHeight="1" x14ac:dyDescent="0.25">
      <c r="B79" s="126"/>
      <c r="C79" s="126"/>
      <c r="D79" s="126"/>
      <c r="E79" s="126"/>
      <c r="F79" s="126"/>
      <c r="G79" s="126"/>
      <c r="H79" s="126"/>
      <c r="I79" s="126"/>
      <c r="J79" s="126"/>
      <c r="K79" s="126"/>
      <c r="L79" s="126"/>
      <c r="M79" s="126"/>
      <c r="N79" s="126"/>
      <c r="O79" s="126"/>
      <c r="P79" s="126"/>
      <c r="Q79" s="126"/>
      <c r="R79" s="126"/>
      <c r="S79" s="126"/>
      <c r="T79" s="126"/>
      <c r="U79" s="126"/>
      <c r="V79" s="126"/>
      <c r="W79" s="126"/>
      <c r="X79" s="126"/>
    </row>
    <row r="80" spans="2:24" ht="18" customHeight="1" x14ac:dyDescent="0.25">
      <c r="B80" s="126"/>
      <c r="C80" s="126"/>
      <c r="D80" s="126"/>
      <c r="E80" s="126"/>
      <c r="F80" s="126"/>
      <c r="G80" s="126"/>
      <c r="H80" s="126"/>
      <c r="I80" s="126"/>
      <c r="J80" s="126"/>
      <c r="K80" s="126"/>
      <c r="L80" s="126"/>
      <c r="M80" s="126"/>
      <c r="N80" s="126"/>
      <c r="O80" s="126"/>
      <c r="P80" s="126"/>
      <c r="Q80" s="126"/>
      <c r="R80" s="126"/>
      <c r="S80" s="126"/>
      <c r="T80" s="126"/>
      <c r="U80" s="126"/>
      <c r="V80" s="126"/>
      <c r="W80" s="126"/>
      <c r="X80" s="126"/>
    </row>
    <row r="81" spans="2:24" ht="18" customHeight="1" x14ac:dyDescent="0.25">
      <c r="B81" s="126"/>
      <c r="C81" s="126"/>
      <c r="D81" s="126"/>
      <c r="E81" s="126"/>
      <c r="F81" s="126"/>
      <c r="G81" s="126"/>
      <c r="H81" s="126"/>
      <c r="I81" s="126"/>
      <c r="J81" s="126"/>
      <c r="K81" s="126"/>
      <c r="L81" s="126"/>
      <c r="M81" s="126"/>
      <c r="N81" s="126"/>
      <c r="O81" s="126"/>
      <c r="P81" s="126"/>
      <c r="Q81" s="126"/>
      <c r="R81" s="126"/>
      <c r="S81" s="126"/>
      <c r="T81" s="126"/>
      <c r="U81" s="126"/>
      <c r="V81" s="126"/>
      <c r="W81" s="126"/>
      <c r="X81" s="126"/>
    </row>
    <row r="82" spans="2:24" ht="18" customHeight="1" x14ac:dyDescent="0.25">
      <c r="B82" s="126"/>
      <c r="C82" s="126"/>
      <c r="D82" s="126"/>
      <c r="E82" s="126"/>
      <c r="F82" s="126"/>
      <c r="G82" s="126"/>
      <c r="H82" s="126"/>
      <c r="I82" s="126"/>
      <c r="J82" s="126"/>
      <c r="K82" s="126"/>
      <c r="L82" s="126"/>
      <c r="M82" s="126"/>
      <c r="N82" s="126"/>
      <c r="O82" s="126"/>
      <c r="P82" s="126"/>
      <c r="Q82" s="126"/>
      <c r="R82" s="126"/>
      <c r="S82" s="126"/>
      <c r="T82" s="126"/>
      <c r="U82" s="126"/>
      <c r="V82" s="126"/>
      <c r="W82" s="126"/>
      <c r="X82" s="126"/>
    </row>
    <row r="83" spans="2:24" ht="18" customHeight="1" x14ac:dyDescent="0.25">
      <c r="B83" s="126"/>
      <c r="C83" s="126"/>
      <c r="D83" s="126"/>
      <c r="E83" s="126"/>
      <c r="F83" s="126"/>
      <c r="G83" s="126"/>
      <c r="H83" s="126"/>
      <c r="I83" s="126"/>
      <c r="J83" s="126"/>
      <c r="K83" s="126"/>
      <c r="L83" s="126"/>
      <c r="M83" s="126"/>
      <c r="N83" s="126"/>
      <c r="O83" s="126"/>
      <c r="P83" s="126"/>
      <c r="Q83" s="126"/>
      <c r="R83" s="126"/>
      <c r="S83" s="126"/>
      <c r="T83" s="126"/>
      <c r="U83" s="126"/>
      <c r="V83" s="126"/>
      <c r="W83" s="126"/>
      <c r="X83" s="126"/>
    </row>
    <row r="84" spans="2:24" ht="18" customHeight="1" x14ac:dyDescent="0.25">
      <c r="B84" s="126"/>
      <c r="C84" s="126"/>
      <c r="D84" s="126"/>
      <c r="E84" s="126"/>
      <c r="F84" s="126"/>
      <c r="G84" s="126"/>
      <c r="H84" s="126"/>
      <c r="I84" s="126"/>
      <c r="J84" s="126"/>
      <c r="K84" s="126"/>
      <c r="L84" s="126"/>
      <c r="M84" s="126"/>
      <c r="N84" s="126"/>
      <c r="O84" s="126"/>
      <c r="P84" s="126"/>
      <c r="Q84" s="126"/>
      <c r="R84" s="126"/>
      <c r="S84" s="126"/>
      <c r="T84" s="126"/>
      <c r="U84" s="126"/>
      <c r="V84" s="126"/>
      <c r="W84" s="126"/>
      <c r="X84" s="126"/>
    </row>
    <row r="85" spans="2:24" ht="18" customHeight="1" x14ac:dyDescent="0.25">
      <c r="B85" s="126"/>
      <c r="C85" s="126"/>
      <c r="D85" s="126"/>
      <c r="E85" s="126"/>
      <c r="F85" s="126"/>
      <c r="G85" s="126"/>
      <c r="H85" s="126"/>
      <c r="I85" s="126"/>
      <c r="J85" s="126"/>
      <c r="K85" s="126"/>
      <c r="L85" s="126"/>
      <c r="M85" s="126"/>
      <c r="N85" s="126"/>
      <c r="O85" s="126"/>
      <c r="P85" s="126"/>
      <c r="Q85" s="126"/>
      <c r="R85" s="126"/>
      <c r="S85" s="126"/>
      <c r="T85" s="126"/>
      <c r="U85" s="126"/>
      <c r="V85" s="126"/>
      <c r="W85" s="126"/>
      <c r="X85" s="126"/>
    </row>
    <row r="86" spans="2:24" ht="18" customHeight="1" x14ac:dyDescent="0.25">
      <c r="B86" s="126"/>
      <c r="C86" s="126"/>
      <c r="D86" s="126"/>
      <c r="E86" s="126"/>
      <c r="F86" s="126"/>
      <c r="G86" s="126"/>
      <c r="H86" s="126"/>
      <c r="I86" s="126"/>
      <c r="J86" s="126"/>
      <c r="K86" s="126"/>
      <c r="L86" s="126"/>
      <c r="M86" s="126"/>
      <c r="N86" s="126"/>
      <c r="O86" s="126"/>
      <c r="P86" s="126"/>
      <c r="Q86" s="126"/>
      <c r="R86" s="126"/>
      <c r="S86" s="126"/>
      <c r="T86" s="126"/>
      <c r="U86" s="126"/>
      <c r="V86" s="126"/>
      <c r="W86" s="126"/>
      <c r="X86" s="126"/>
    </row>
    <row r="87" spans="2:24" ht="18" customHeight="1" x14ac:dyDescent="0.25">
      <c r="B87" s="126"/>
      <c r="C87" s="126"/>
      <c r="D87" s="126"/>
      <c r="E87" s="126"/>
      <c r="F87" s="126"/>
      <c r="G87" s="126"/>
      <c r="H87" s="126"/>
      <c r="I87" s="126"/>
      <c r="J87" s="126"/>
      <c r="K87" s="126"/>
      <c r="L87" s="126"/>
      <c r="M87" s="126"/>
      <c r="N87" s="126"/>
      <c r="O87" s="126"/>
      <c r="P87" s="126"/>
      <c r="Q87" s="126"/>
      <c r="R87" s="126"/>
      <c r="S87" s="126"/>
      <c r="T87" s="126"/>
      <c r="U87" s="126"/>
      <c r="V87" s="126"/>
      <c r="W87" s="126"/>
      <c r="X87" s="126"/>
    </row>
    <row r="88" spans="2:24" ht="18" customHeight="1" x14ac:dyDescent="0.25">
      <c r="B88" s="126"/>
      <c r="C88" s="126"/>
      <c r="D88" s="126"/>
      <c r="E88" s="126"/>
      <c r="F88" s="126"/>
      <c r="G88" s="126"/>
      <c r="H88" s="126"/>
      <c r="I88" s="126"/>
      <c r="J88" s="126"/>
      <c r="K88" s="126"/>
      <c r="L88" s="126"/>
      <c r="M88" s="126"/>
      <c r="N88" s="126"/>
      <c r="O88" s="126"/>
      <c r="P88" s="126"/>
      <c r="Q88" s="126"/>
      <c r="R88" s="126"/>
      <c r="S88" s="126"/>
      <c r="T88" s="126"/>
      <c r="U88" s="126"/>
      <c r="V88" s="126"/>
      <c r="W88" s="126"/>
      <c r="X88" s="126"/>
    </row>
    <row r="89" spans="2:24" ht="18" customHeight="1" x14ac:dyDescent="0.25">
      <c r="B89" s="126"/>
      <c r="C89" s="126"/>
      <c r="D89" s="126"/>
      <c r="E89" s="126"/>
      <c r="F89" s="126"/>
      <c r="G89" s="126"/>
      <c r="H89" s="126"/>
      <c r="I89" s="126"/>
      <c r="J89" s="126"/>
      <c r="K89" s="126"/>
      <c r="L89" s="126"/>
      <c r="M89" s="126"/>
      <c r="N89" s="126"/>
      <c r="O89" s="126"/>
      <c r="P89" s="126"/>
      <c r="Q89" s="126"/>
      <c r="R89" s="126"/>
      <c r="S89" s="126"/>
      <c r="T89" s="126"/>
      <c r="U89" s="126"/>
      <c r="V89" s="126"/>
      <c r="W89" s="126"/>
      <c r="X89" s="126"/>
    </row>
    <row r="90" spans="2:24" ht="18" customHeight="1" x14ac:dyDescent="0.25">
      <c r="B90" s="126"/>
      <c r="C90" s="126"/>
      <c r="D90" s="126"/>
      <c r="E90" s="126"/>
      <c r="F90" s="126"/>
      <c r="G90" s="126"/>
      <c r="H90" s="126"/>
      <c r="I90" s="126"/>
      <c r="J90" s="126"/>
      <c r="K90" s="126"/>
      <c r="L90" s="126"/>
      <c r="M90" s="126"/>
      <c r="N90" s="126"/>
      <c r="O90" s="126"/>
      <c r="P90" s="126"/>
      <c r="Q90" s="126"/>
      <c r="R90" s="126"/>
      <c r="S90" s="126"/>
      <c r="T90" s="126"/>
      <c r="U90" s="126"/>
      <c r="V90" s="126"/>
      <c r="W90" s="126"/>
      <c r="X90" s="126"/>
    </row>
    <row r="91" spans="2:24" ht="18" customHeight="1" x14ac:dyDescent="0.25">
      <c r="B91" s="126"/>
      <c r="C91" s="126"/>
      <c r="D91" s="126"/>
      <c r="E91" s="126"/>
      <c r="F91" s="126"/>
      <c r="G91" s="126"/>
      <c r="H91" s="126"/>
      <c r="I91" s="126"/>
      <c r="J91" s="126"/>
      <c r="K91" s="126"/>
      <c r="L91" s="126"/>
      <c r="M91" s="126"/>
      <c r="N91" s="126"/>
      <c r="O91" s="126"/>
      <c r="P91" s="126"/>
      <c r="Q91" s="126"/>
      <c r="R91" s="126"/>
      <c r="S91" s="126"/>
      <c r="T91" s="126"/>
      <c r="U91" s="126"/>
      <c r="V91" s="126"/>
      <c r="W91" s="126"/>
      <c r="X91" s="126"/>
    </row>
    <row r="92" spans="2:24" ht="18" customHeight="1" x14ac:dyDescent="0.25">
      <c r="B92" s="126"/>
      <c r="C92" s="126"/>
      <c r="D92" s="126"/>
      <c r="E92" s="126"/>
      <c r="F92" s="126"/>
      <c r="G92" s="126"/>
      <c r="H92" s="126"/>
      <c r="I92" s="126"/>
      <c r="J92" s="126"/>
      <c r="K92" s="126"/>
      <c r="L92" s="126"/>
      <c r="M92" s="126"/>
      <c r="N92" s="126"/>
      <c r="O92" s="126"/>
      <c r="P92" s="126"/>
      <c r="Q92" s="126"/>
      <c r="R92" s="126"/>
      <c r="S92" s="126"/>
      <c r="T92" s="126"/>
      <c r="U92" s="126"/>
      <c r="V92" s="126"/>
      <c r="W92" s="126"/>
      <c r="X92" s="126"/>
    </row>
    <row r="93" spans="2:24" ht="18" customHeight="1" x14ac:dyDescent="0.25">
      <c r="B93" s="126"/>
      <c r="C93" s="126"/>
      <c r="D93" s="126"/>
      <c r="E93" s="126"/>
      <c r="F93" s="126"/>
      <c r="G93" s="126"/>
      <c r="H93" s="126"/>
      <c r="I93" s="126"/>
      <c r="J93" s="126"/>
      <c r="K93" s="126"/>
      <c r="L93" s="126"/>
      <c r="M93" s="126"/>
      <c r="N93" s="126"/>
      <c r="O93" s="126"/>
      <c r="P93" s="126"/>
      <c r="Q93" s="126"/>
      <c r="R93" s="126"/>
      <c r="S93" s="126"/>
      <c r="T93" s="126"/>
      <c r="U93" s="126"/>
      <c r="V93" s="126"/>
      <c r="W93" s="126"/>
      <c r="X93" s="126"/>
    </row>
    <row r="94" spans="2:24" ht="18" customHeight="1" x14ac:dyDescent="0.25">
      <c r="B94" s="126"/>
      <c r="C94" s="126"/>
      <c r="D94" s="126"/>
      <c r="E94" s="126"/>
      <c r="F94" s="126"/>
      <c r="G94" s="126"/>
      <c r="H94" s="126"/>
      <c r="I94" s="126"/>
      <c r="J94" s="126"/>
      <c r="K94" s="126"/>
      <c r="L94" s="126"/>
      <c r="M94" s="126"/>
      <c r="N94" s="126"/>
      <c r="O94" s="126"/>
      <c r="P94" s="126"/>
      <c r="Q94" s="126"/>
      <c r="R94" s="126"/>
      <c r="S94" s="126"/>
      <c r="T94" s="126"/>
      <c r="U94" s="126"/>
      <c r="V94" s="126"/>
      <c r="W94" s="126"/>
      <c r="X94" s="126"/>
    </row>
    <row r="95" spans="2:24" ht="18" customHeight="1" x14ac:dyDescent="0.25">
      <c r="B95" s="126"/>
      <c r="C95" s="126"/>
      <c r="D95" s="126"/>
      <c r="E95" s="126"/>
      <c r="F95" s="126"/>
      <c r="G95" s="126"/>
      <c r="H95" s="126"/>
      <c r="I95" s="126"/>
      <c r="J95" s="126"/>
      <c r="K95" s="126"/>
      <c r="L95" s="126"/>
      <c r="M95" s="126"/>
      <c r="N95" s="126"/>
      <c r="O95" s="126"/>
      <c r="P95" s="126"/>
      <c r="Q95" s="126"/>
      <c r="R95" s="126"/>
      <c r="S95" s="126"/>
      <c r="T95" s="126"/>
      <c r="U95" s="126"/>
      <c r="V95" s="126"/>
      <c r="W95" s="126"/>
      <c r="X95" s="126"/>
    </row>
    <row r="96" spans="2:24" ht="18" customHeight="1" x14ac:dyDescent="0.25">
      <c r="B96" s="126"/>
      <c r="C96" s="126"/>
      <c r="D96" s="126"/>
      <c r="E96" s="126"/>
      <c r="F96" s="126"/>
      <c r="G96" s="126"/>
      <c r="H96" s="126"/>
      <c r="I96" s="126"/>
      <c r="J96" s="126"/>
      <c r="K96" s="126"/>
      <c r="L96" s="126"/>
      <c r="M96" s="126"/>
      <c r="N96" s="126"/>
      <c r="O96" s="126"/>
      <c r="P96" s="126"/>
      <c r="Q96" s="126"/>
      <c r="R96" s="126"/>
      <c r="S96" s="126"/>
      <c r="T96" s="126"/>
      <c r="U96" s="126"/>
      <c r="V96" s="126"/>
      <c r="W96" s="126"/>
      <c r="X96" s="126"/>
    </row>
    <row r="97" spans="2:24" ht="18" customHeight="1" x14ac:dyDescent="0.25">
      <c r="B97" s="126"/>
      <c r="C97" s="126"/>
      <c r="D97" s="126"/>
      <c r="E97" s="126"/>
      <c r="F97" s="126"/>
      <c r="G97" s="126"/>
      <c r="H97" s="126"/>
      <c r="I97" s="126"/>
      <c r="J97" s="126"/>
      <c r="K97" s="126"/>
      <c r="L97" s="126"/>
      <c r="M97" s="126"/>
      <c r="N97" s="126"/>
      <c r="O97" s="126"/>
      <c r="P97" s="126"/>
      <c r="Q97" s="126"/>
      <c r="R97" s="126"/>
      <c r="S97" s="126"/>
      <c r="T97" s="126"/>
      <c r="U97" s="126"/>
      <c r="V97" s="126"/>
      <c r="W97" s="126"/>
      <c r="X97" s="126"/>
    </row>
    <row r="98" spans="2:24" ht="18" customHeight="1" x14ac:dyDescent="0.25">
      <c r="B98" s="126"/>
      <c r="C98" s="126"/>
      <c r="D98" s="126"/>
      <c r="E98" s="126"/>
      <c r="F98" s="126"/>
      <c r="G98" s="126"/>
      <c r="H98" s="126"/>
      <c r="I98" s="126"/>
      <c r="J98" s="126"/>
      <c r="K98" s="126"/>
      <c r="L98" s="126"/>
      <c r="M98" s="126"/>
      <c r="N98" s="126"/>
      <c r="O98" s="126"/>
      <c r="P98" s="126"/>
      <c r="Q98" s="126"/>
      <c r="R98" s="126"/>
      <c r="S98" s="126"/>
      <c r="T98" s="126"/>
      <c r="U98" s="126"/>
      <c r="V98" s="126"/>
      <c r="W98" s="126"/>
      <c r="X98" s="126"/>
    </row>
    <row r="99" spans="2:24" ht="18" customHeight="1" x14ac:dyDescent="0.25">
      <c r="B99" s="126"/>
      <c r="C99" s="126"/>
      <c r="D99" s="126"/>
      <c r="E99" s="126"/>
      <c r="F99" s="126"/>
      <c r="G99" s="126"/>
      <c r="H99" s="126"/>
      <c r="I99" s="126"/>
      <c r="J99" s="126"/>
      <c r="K99" s="126"/>
      <c r="L99" s="126"/>
      <c r="M99" s="126"/>
      <c r="N99" s="126"/>
      <c r="O99" s="126"/>
      <c r="P99" s="126"/>
      <c r="Q99" s="126"/>
      <c r="R99" s="126"/>
      <c r="S99" s="126"/>
      <c r="T99" s="126"/>
      <c r="U99" s="126"/>
      <c r="V99" s="126"/>
      <c r="W99" s="126"/>
      <c r="X99" s="126"/>
    </row>
    <row r="100" spans="2:24" ht="18" customHeight="1" x14ac:dyDescent="0.25">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row>
    <row r="101" spans="2:24" ht="18" customHeight="1" x14ac:dyDescent="0.25">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row>
    <row r="102" spans="2:24" ht="18" customHeight="1" x14ac:dyDescent="0.25">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row>
    <row r="103" spans="2:24" ht="18" customHeight="1" x14ac:dyDescent="0.25">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row>
    <row r="104" spans="2:24" ht="18" customHeight="1" x14ac:dyDescent="0.25">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row>
    <row r="105" spans="2:24" ht="18" customHeight="1" x14ac:dyDescent="0.25">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row>
    <row r="106" spans="2:24" ht="18" customHeight="1" x14ac:dyDescent="0.25">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row>
    <row r="107" spans="2:24" ht="18" customHeight="1" x14ac:dyDescent="0.25">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row>
    <row r="108" spans="2:24" ht="18" customHeight="1" x14ac:dyDescent="0.25">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row>
    <row r="109" spans="2:24" ht="18" customHeight="1" x14ac:dyDescent="0.25">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row>
    <row r="110" spans="2:24" ht="18" customHeight="1" x14ac:dyDescent="0.25">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row>
    <row r="111" spans="2:24" ht="18" customHeight="1" x14ac:dyDescent="0.25">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row>
    <row r="112" spans="2:24" ht="18" customHeight="1" x14ac:dyDescent="0.25">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row>
    <row r="113" spans="2:24" ht="18" customHeight="1" x14ac:dyDescent="0.25">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row>
    <row r="114" spans="2:24" ht="18" customHeight="1" x14ac:dyDescent="0.25">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row>
    <row r="115" spans="2:24" ht="18" customHeight="1" x14ac:dyDescent="0.25">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row>
    <row r="116" spans="2:24" ht="18" customHeight="1" x14ac:dyDescent="0.25">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row>
    <row r="117" spans="2:24" ht="18" customHeight="1" x14ac:dyDescent="0.25">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row>
    <row r="118" spans="2:24" ht="18" customHeight="1" x14ac:dyDescent="0.25">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row>
    <row r="119" spans="2:24" ht="18" customHeight="1" x14ac:dyDescent="0.25">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row>
    <row r="120" spans="2:24" ht="18" customHeight="1" x14ac:dyDescent="0.25">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row>
    <row r="121" spans="2:24" ht="18" customHeight="1" x14ac:dyDescent="0.25">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row>
    <row r="122" spans="2:24" ht="18" customHeight="1" x14ac:dyDescent="0.25">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row>
    <row r="123" spans="2:24" ht="18" customHeight="1" x14ac:dyDescent="0.25">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row>
    <row r="124" spans="2:24" ht="18" customHeight="1" x14ac:dyDescent="0.25">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row>
    <row r="125" spans="2:24" ht="18" customHeight="1" x14ac:dyDescent="0.25">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row>
    <row r="126" spans="2:24" ht="18" customHeight="1" x14ac:dyDescent="0.25">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row>
    <row r="127" spans="2:24" ht="18" customHeight="1" x14ac:dyDescent="0.25">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row>
    <row r="128" spans="2:24" ht="18" customHeight="1" x14ac:dyDescent="0.25">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row>
    <row r="129" spans="2:24" ht="51.75" customHeight="1" x14ac:dyDescent="0.25">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row>
    <row r="130" spans="2:24" ht="18" customHeight="1" x14ac:dyDescent="0.25">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row>
    <row r="131" spans="2:24" ht="18" customHeight="1" x14ac:dyDescent="0.25">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row>
    <row r="132" spans="2:24" ht="18" customHeight="1" x14ac:dyDescent="0.25">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row>
    <row r="133" spans="2:24" ht="18" customHeight="1" x14ac:dyDescent="0.25">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row>
    <row r="134" spans="2:24" ht="18" customHeight="1" x14ac:dyDescent="0.25">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row>
    <row r="135" spans="2:24" ht="18" customHeight="1" x14ac:dyDescent="0.25">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row>
    <row r="136" spans="2:24" ht="18" customHeight="1" x14ac:dyDescent="0.25">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row>
    <row r="137" spans="2:24" ht="18" customHeight="1" x14ac:dyDescent="0.25">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row>
    <row r="138" spans="2:24" ht="18" customHeight="1" x14ac:dyDescent="0.25">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row>
    <row r="139" spans="2:24" ht="18" customHeight="1" x14ac:dyDescent="0.25">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row>
    <row r="140" spans="2:24" ht="18" customHeight="1" x14ac:dyDescent="0.25">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row>
    <row r="141" spans="2:24" ht="18" customHeight="1" x14ac:dyDescent="0.25">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row>
    <row r="142" spans="2:24" ht="18" customHeight="1" x14ac:dyDescent="0.25">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row>
    <row r="143" spans="2:24" ht="18" customHeight="1" x14ac:dyDescent="0.25">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row>
    <row r="144" spans="2:24" ht="18" customHeight="1" x14ac:dyDescent="0.25">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row>
    <row r="145" spans="2:24" ht="18" customHeight="1" x14ac:dyDescent="0.25">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row>
    <row r="146" spans="2:24" ht="18" customHeight="1" x14ac:dyDescent="0.25">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row>
    <row r="147" spans="2:24" ht="18" customHeight="1" x14ac:dyDescent="0.25">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row>
    <row r="148" spans="2:24" ht="18" customHeight="1" x14ac:dyDescent="0.25">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row>
    <row r="149" spans="2:24" ht="18" customHeight="1" x14ac:dyDescent="0.25">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row>
    <row r="150" spans="2:24" ht="18" customHeight="1" x14ac:dyDescent="0.25">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row>
    <row r="151" spans="2:24" ht="18" customHeight="1" x14ac:dyDescent="0.25">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row>
    <row r="152" spans="2:24" ht="18" customHeight="1" x14ac:dyDescent="0.25">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row>
    <row r="153" spans="2:24" ht="18" customHeight="1" x14ac:dyDescent="0.25">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row>
    <row r="154" spans="2:24" ht="18" customHeight="1" x14ac:dyDescent="0.25">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row>
    <row r="155" spans="2:24" ht="18" customHeight="1" x14ac:dyDescent="0.25">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row>
    <row r="156" spans="2:24" ht="18" customHeight="1" x14ac:dyDescent="0.25">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row>
    <row r="157" spans="2:24" ht="18" customHeight="1" x14ac:dyDescent="0.25">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row>
    <row r="158" spans="2:24" ht="18" customHeight="1" x14ac:dyDescent="0.25">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row>
    <row r="159" spans="2:24" ht="18" customHeight="1" x14ac:dyDescent="0.25">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row>
    <row r="160" spans="2:24" ht="18" customHeight="1" x14ac:dyDescent="0.25">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row>
    <row r="161" spans="2:24" ht="18" customHeight="1" x14ac:dyDescent="0.25">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row>
    <row r="162" spans="2:24" ht="18" customHeight="1" x14ac:dyDescent="0.25">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row>
    <row r="163" spans="2:24" ht="18" customHeight="1" x14ac:dyDescent="0.25">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row>
    <row r="164" spans="2:24" ht="18" customHeight="1" x14ac:dyDescent="0.25">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row>
    <row r="165" spans="2:24" ht="18" customHeight="1" x14ac:dyDescent="0.25">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row>
    <row r="166" spans="2:24" ht="18" customHeight="1" x14ac:dyDescent="0.25">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row>
    <row r="167" spans="2:24" ht="18" customHeight="1" x14ac:dyDescent="0.25">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row>
    <row r="168" spans="2:24" ht="18" customHeight="1" x14ac:dyDescent="0.25">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row>
    <row r="169" spans="2:24" ht="18" customHeight="1" x14ac:dyDescent="0.25">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row>
    <row r="170" spans="2:24" ht="18" customHeight="1" x14ac:dyDescent="0.25">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row>
    <row r="171" spans="2:24" ht="18" customHeight="1" x14ac:dyDescent="0.25">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row>
    <row r="172" spans="2:24" ht="18" customHeight="1" x14ac:dyDescent="0.25">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row>
    <row r="173" spans="2:24" ht="18" customHeight="1" x14ac:dyDescent="0.25">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row>
    <row r="174" spans="2:24" ht="18" customHeight="1" x14ac:dyDescent="0.25">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row>
    <row r="175" spans="2:24" ht="18" customHeight="1" x14ac:dyDescent="0.25">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row>
    <row r="176" spans="2:24" ht="18" customHeight="1" x14ac:dyDescent="0.25">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row>
    <row r="177" spans="2:24" ht="18" customHeight="1" x14ac:dyDescent="0.25">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row>
    <row r="178" spans="2:24" ht="18" customHeight="1" x14ac:dyDescent="0.25">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row>
    <row r="179" spans="2:24" ht="18" customHeight="1" x14ac:dyDescent="0.25">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row>
    <row r="180" spans="2:24" ht="18" customHeight="1" x14ac:dyDescent="0.25">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row>
    <row r="181" spans="2:24" ht="18" customHeight="1" x14ac:dyDescent="0.25">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row>
    <row r="182" spans="2:24" ht="18" customHeight="1" x14ac:dyDescent="0.25">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row>
    <row r="183" spans="2:24" ht="18" customHeight="1" x14ac:dyDescent="0.25">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row>
    <row r="184" spans="2:24" ht="18" customHeight="1" x14ac:dyDescent="0.25">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row>
    <row r="185" spans="2:24" ht="18" customHeight="1" x14ac:dyDescent="0.25">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row>
    <row r="186" spans="2:24" ht="18" customHeight="1" x14ac:dyDescent="0.25">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row>
    <row r="187" spans="2:24" ht="18" customHeight="1" x14ac:dyDescent="0.25">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row>
    <row r="188" spans="2:24" ht="18" customHeight="1" x14ac:dyDescent="0.25">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row>
    <row r="189" spans="2:24" ht="18" customHeight="1" x14ac:dyDescent="0.25">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row>
    <row r="190" spans="2:24" ht="18" customHeight="1" x14ac:dyDescent="0.25">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row>
    <row r="191" spans="2:24" ht="18" customHeight="1" x14ac:dyDescent="0.25">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row>
    <row r="192" spans="2:24" ht="18" customHeight="1" x14ac:dyDescent="0.25">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row>
    <row r="193" spans="2:24" ht="18" customHeight="1" x14ac:dyDescent="0.25">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row>
    <row r="194" spans="2:24" ht="18" customHeight="1" x14ac:dyDescent="0.25">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row>
    <row r="195" spans="2:24" ht="18" customHeight="1" x14ac:dyDescent="0.25">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row>
    <row r="196" spans="2:24" ht="18" customHeight="1" x14ac:dyDescent="0.25">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row>
    <row r="197" spans="2:24" ht="18" customHeight="1" x14ac:dyDescent="0.25">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row>
    <row r="198" spans="2:24" ht="18" customHeight="1" x14ac:dyDescent="0.25">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row>
    <row r="199" spans="2:24" ht="18" customHeight="1" x14ac:dyDescent="0.25">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row>
    <row r="200" spans="2:24" ht="18" customHeight="1" x14ac:dyDescent="0.25">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row>
    <row r="201" spans="2:24" ht="18" customHeight="1" x14ac:dyDescent="0.25">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row>
    <row r="202" spans="2:24" ht="18" customHeight="1" x14ac:dyDescent="0.25">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row>
    <row r="203" spans="2:24" ht="18" customHeight="1" x14ac:dyDescent="0.25">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row>
    <row r="204" spans="2:24" ht="18" customHeight="1" x14ac:dyDescent="0.25">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row>
    <row r="205" spans="2:24" ht="18" customHeight="1" x14ac:dyDescent="0.25">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row>
    <row r="206" spans="2:24" ht="18" customHeight="1" x14ac:dyDescent="0.25">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row>
    <row r="207" spans="2:24" ht="18" customHeight="1" x14ac:dyDescent="0.25">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row>
    <row r="208" spans="2:24" ht="18" customHeight="1" x14ac:dyDescent="0.25">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row>
    <row r="209" spans="2:24" ht="18" customHeight="1" x14ac:dyDescent="0.25">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row>
    <row r="210" spans="2:24" ht="18" customHeight="1" x14ac:dyDescent="0.25">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row>
    <row r="211" spans="2:24" ht="18" customHeight="1" x14ac:dyDescent="0.25">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row>
    <row r="212" spans="2:24" ht="18" customHeight="1" x14ac:dyDescent="0.25">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row>
    <row r="213" spans="2:24" ht="18" customHeight="1" x14ac:dyDescent="0.25">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row>
    <row r="214" spans="2:24" ht="18" customHeight="1" x14ac:dyDescent="0.25">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row>
    <row r="215" spans="2:24" ht="18" customHeight="1" x14ac:dyDescent="0.25">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row>
    <row r="216" spans="2:24" ht="18" customHeight="1" x14ac:dyDescent="0.25">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row>
    <row r="217" spans="2:24" ht="18" customHeight="1" x14ac:dyDescent="0.25">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row>
    <row r="218" spans="2:24" ht="18" customHeight="1" x14ac:dyDescent="0.25">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row>
    <row r="219" spans="2:24" ht="18" customHeight="1" x14ac:dyDescent="0.25">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row>
    <row r="220" spans="2:24" ht="18" customHeight="1" x14ac:dyDescent="0.25">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row>
    <row r="221" spans="2:24" ht="18" customHeight="1" x14ac:dyDescent="0.25">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row>
    <row r="222" spans="2:24" ht="18" customHeight="1" x14ac:dyDescent="0.25">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row>
    <row r="223" spans="2:24" ht="18" customHeight="1" x14ac:dyDescent="0.25">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row>
    <row r="224" spans="2:24" ht="18" customHeight="1" x14ac:dyDescent="0.25">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row>
    <row r="225" spans="2:24" ht="18" customHeight="1" x14ac:dyDescent="0.25">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row>
    <row r="226" spans="2:24" ht="18" customHeight="1" x14ac:dyDescent="0.25">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row>
    <row r="227" spans="2:24" ht="18" customHeight="1" x14ac:dyDescent="0.25">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row>
    <row r="228" spans="2:24" ht="18" customHeight="1" x14ac:dyDescent="0.25">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row>
    <row r="229" spans="2:24" ht="18" customHeight="1" x14ac:dyDescent="0.25">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row>
    <row r="230" spans="2:24" ht="18" customHeight="1" x14ac:dyDescent="0.25">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row>
    <row r="231" spans="2:24" ht="18" customHeight="1" x14ac:dyDescent="0.25">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row>
    <row r="232" spans="2:24" ht="18" customHeight="1" x14ac:dyDescent="0.25">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row>
    <row r="233" spans="2:24" ht="33" customHeight="1" x14ac:dyDescent="0.25">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row>
    <row r="234" spans="2:24" ht="18" customHeight="1" x14ac:dyDescent="0.25">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row>
    <row r="235" spans="2:24" ht="18" customHeight="1" x14ac:dyDescent="0.25">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row>
  </sheetData>
  <sheetProtection formatCells="0" formatColumns="0" formatRows="0" insertColumns="0" insertRows="0" insertHyperlinks="0" deleteColumns="0" deleteRows="0"/>
  <mergeCells count="66">
    <mergeCell ref="P8:Q8"/>
    <mergeCell ref="R8:S8"/>
    <mergeCell ref="T8:U8"/>
    <mergeCell ref="V8:W8"/>
    <mergeCell ref="B5:AB5"/>
    <mergeCell ref="N6:O6"/>
    <mergeCell ref="P6:Q6"/>
    <mergeCell ref="R6:S6"/>
    <mergeCell ref="T6:U6"/>
    <mergeCell ref="V6:W6"/>
    <mergeCell ref="D28:U28"/>
    <mergeCell ref="V28:X28"/>
    <mergeCell ref="V26:X26"/>
    <mergeCell ref="I27:J27"/>
    <mergeCell ref="K27:M27"/>
    <mergeCell ref="N27:O27"/>
    <mergeCell ref="P27:Q27"/>
    <mergeCell ref="R27:S27"/>
    <mergeCell ref="T27:U27"/>
    <mergeCell ref="V27:X27"/>
    <mergeCell ref="I26:J26"/>
    <mergeCell ref="K26:M26"/>
    <mergeCell ref="N26:O26"/>
    <mergeCell ref="P26:Q26"/>
    <mergeCell ref="R26:S26"/>
    <mergeCell ref="T26:U26"/>
    <mergeCell ref="T24:U24"/>
    <mergeCell ref="V24:X24"/>
    <mergeCell ref="I25:J25"/>
    <mergeCell ref="K25:M25"/>
    <mergeCell ref="N25:O25"/>
    <mergeCell ref="P25:Q25"/>
    <mergeCell ref="R25:S25"/>
    <mergeCell ref="T25:U25"/>
    <mergeCell ref="V25:X25"/>
    <mergeCell ref="I24:J24"/>
    <mergeCell ref="K24:M24"/>
    <mergeCell ref="N24:O24"/>
    <mergeCell ref="P24:Q24"/>
    <mergeCell ref="R24:S24"/>
    <mergeCell ref="R22:S23"/>
    <mergeCell ref="T22:U22"/>
    <mergeCell ref="V22:X22"/>
    <mergeCell ref="T23:U23"/>
    <mergeCell ref="V23:X23"/>
    <mergeCell ref="C22:H23"/>
    <mergeCell ref="I22:J23"/>
    <mergeCell ref="K22:M23"/>
    <mergeCell ref="N22:O23"/>
    <mergeCell ref="P22:Q23"/>
    <mergeCell ref="B2:X2"/>
    <mergeCell ref="B3:X3"/>
    <mergeCell ref="B15:X15"/>
    <mergeCell ref="B16:X19"/>
    <mergeCell ref="C21:X21"/>
    <mergeCell ref="N10:O10"/>
    <mergeCell ref="P10:Q10"/>
    <mergeCell ref="R10:S10"/>
    <mergeCell ref="T10:U10"/>
    <mergeCell ref="V10:W10"/>
    <mergeCell ref="N9:O9"/>
    <mergeCell ref="P9:Q9"/>
    <mergeCell ref="R9:S9"/>
    <mergeCell ref="T9:U9"/>
    <mergeCell ref="V9:W9"/>
    <mergeCell ref="N8:O8"/>
  </mergeCells>
  <printOptions horizontalCentered="1" verticalCentered="1"/>
  <pageMargins left="0.70866141732283472" right="0.70866141732283472" top="0.74803149606299213" bottom="0.74803149606299213" header="0.31496062992125984" footer="0.31496062992125984"/>
  <pageSetup scale="69" orientation="landscape" r:id="rId1"/>
  <headerFooter alignWithMargins="0">
    <oddHeader>&amp;C&amp;P</oddHeader>
    <oddFooter>&amp;CResultado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U86"/>
  <sheetViews>
    <sheetView showGridLines="0" view="pageBreakPreview" zoomScale="60" zoomScaleNormal="100" workbookViewId="0">
      <selection activeCell="AM25" sqref="AM25"/>
    </sheetView>
    <sheetView workbookViewId="1"/>
  </sheetViews>
  <sheetFormatPr baseColWidth="10" defaultRowHeight="18" customHeight="1" x14ac:dyDescent="0.25"/>
  <cols>
    <col min="1" max="1" width="4.140625" customWidth="1"/>
    <col min="2" max="2" width="3.140625" customWidth="1"/>
    <col min="3" max="3" width="2.85546875" customWidth="1"/>
    <col min="4" max="4" width="4.28515625" customWidth="1"/>
    <col min="5" max="5" width="3.85546875" customWidth="1"/>
    <col min="6" max="6" width="3.7109375" customWidth="1"/>
    <col min="7" max="7" width="2.42578125" customWidth="1"/>
    <col min="8" max="8" width="4.42578125" customWidth="1"/>
    <col min="9" max="9" width="3.28515625" customWidth="1"/>
    <col min="10" max="10" width="4.85546875" customWidth="1"/>
    <col min="11" max="11" width="4.7109375" customWidth="1"/>
    <col min="12" max="13" width="4.85546875" customWidth="1"/>
    <col min="14" max="14" width="4.140625" customWidth="1"/>
    <col min="15" max="15" width="4.7109375" customWidth="1"/>
    <col min="16" max="17" width="4.42578125" customWidth="1"/>
    <col min="18" max="18" width="5" customWidth="1"/>
    <col min="19" max="19" width="4.28515625" customWidth="1"/>
    <col min="20" max="20" width="5.42578125" customWidth="1"/>
    <col min="21" max="21" width="5.140625" customWidth="1"/>
    <col min="22" max="22" width="4.42578125" customWidth="1"/>
    <col min="23" max="23" width="5" customWidth="1"/>
    <col min="24" max="24" width="4.42578125" customWidth="1"/>
    <col min="25" max="25" width="3.85546875" customWidth="1"/>
    <col min="26" max="26" width="5" customWidth="1"/>
    <col min="27" max="27" width="3.42578125" customWidth="1"/>
    <col min="28" max="30" width="5.42578125" customWidth="1"/>
    <col min="31" max="31" width="6.85546875" customWidth="1"/>
    <col min="32" max="45" width="5.42578125" customWidth="1"/>
    <col min="46" max="46" width="3.85546875" customWidth="1"/>
    <col min="257" max="257" width="4.140625" customWidth="1"/>
    <col min="258" max="258" width="3.140625" customWidth="1"/>
    <col min="259" max="259" width="2.85546875" customWidth="1"/>
    <col min="260" max="260" width="4.28515625" customWidth="1"/>
    <col min="261" max="261" width="3.85546875" customWidth="1"/>
    <col min="262" max="262" width="3.7109375" customWidth="1"/>
    <col min="263" max="263" width="2.42578125" customWidth="1"/>
    <col min="264" max="264" width="4.42578125" customWidth="1"/>
    <col min="265" max="265" width="3.28515625" customWidth="1"/>
    <col min="266" max="266" width="4.85546875" customWidth="1"/>
    <col min="267" max="267" width="4.7109375" customWidth="1"/>
    <col min="268" max="269" width="4.85546875" customWidth="1"/>
    <col min="270" max="270" width="4.140625" customWidth="1"/>
    <col min="271" max="271" width="4.7109375" customWidth="1"/>
    <col min="272" max="273" width="4.42578125" customWidth="1"/>
    <col min="274" max="274" width="5" customWidth="1"/>
    <col min="275" max="275" width="4.28515625" customWidth="1"/>
    <col min="276" max="276" width="5.42578125" customWidth="1"/>
    <col min="277" max="277" width="5.140625" customWidth="1"/>
    <col min="278" max="278" width="4.42578125" customWidth="1"/>
    <col min="279" max="279" width="5" customWidth="1"/>
    <col min="280" max="280" width="4.42578125" customWidth="1"/>
    <col min="281" max="281" width="3.85546875" customWidth="1"/>
    <col min="282" max="282" width="5" customWidth="1"/>
    <col min="283" max="283" width="3.42578125" customWidth="1"/>
    <col min="284" max="286" width="5.42578125" customWidth="1"/>
    <col min="287" max="287" width="6.85546875" customWidth="1"/>
    <col min="288" max="301" width="5.42578125" customWidth="1"/>
    <col min="302" max="302" width="3.85546875" customWidth="1"/>
    <col min="513" max="513" width="4.140625" customWidth="1"/>
    <col min="514" max="514" width="3.140625" customWidth="1"/>
    <col min="515" max="515" width="2.85546875" customWidth="1"/>
    <col min="516" max="516" width="4.28515625" customWidth="1"/>
    <col min="517" max="517" width="3.85546875" customWidth="1"/>
    <col min="518" max="518" width="3.7109375" customWidth="1"/>
    <col min="519" max="519" width="2.42578125" customWidth="1"/>
    <col min="520" max="520" width="4.42578125" customWidth="1"/>
    <col min="521" max="521" width="3.28515625" customWidth="1"/>
    <col min="522" max="522" width="4.85546875" customWidth="1"/>
    <col min="523" max="523" width="4.7109375" customWidth="1"/>
    <col min="524" max="525" width="4.85546875" customWidth="1"/>
    <col min="526" max="526" width="4.140625" customWidth="1"/>
    <col min="527" max="527" width="4.7109375" customWidth="1"/>
    <col min="528" max="529" width="4.42578125" customWidth="1"/>
    <col min="530" max="530" width="5" customWidth="1"/>
    <col min="531" max="531" width="4.28515625" customWidth="1"/>
    <col min="532" max="532" width="5.42578125" customWidth="1"/>
    <col min="533" max="533" width="5.140625" customWidth="1"/>
    <col min="534" max="534" width="4.42578125" customWidth="1"/>
    <col min="535" max="535" width="5" customWidth="1"/>
    <col min="536" max="536" width="4.42578125" customWidth="1"/>
    <col min="537" max="537" width="3.85546875" customWidth="1"/>
    <col min="538" max="538" width="5" customWidth="1"/>
    <col min="539" max="539" width="3.42578125" customWidth="1"/>
    <col min="540" max="542" width="5.42578125" customWidth="1"/>
    <col min="543" max="543" width="6.85546875" customWidth="1"/>
    <col min="544" max="557" width="5.42578125" customWidth="1"/>
    <col min="558" max="558" width="3.85546875" customWidth="1"/>
    <col min="769" max="769" width="4.140625" customWidth="1"/>
    <col min="770" max="770" width="3.140625" customWidth="1"/>
    <col min="771" max="771" width="2.85546875" customWidth="1"/>
    <col min="772" max="772" width="4.28515625" customWidth="1"/>
    <col min="773" max="773" width="3.85546875" customWidth="1"/>
    <col min="774" max="774" width="3.7109375" customWidth="1"/>
    <col min="775" max="775" width="2.42578125" customWidth="1"/>
    <col min="776" max="776" width="4.42578125" customWidth="1"/>
    <col min="777" max="777" width="3.28515625" customWidth="1"/>
    <col min="778" max="778" width="4.85546875" customWidth="1"/>
    <col min="779" max="779" width="4.7109375" customWidth="1"/>
    <col min="780" max="781" width="4.85546875" customWidth="1"/>
    <col min="782" max="782" width="4.140625" customWidth="1"/>
    <col min="783" max="783" width="4.7109375" customWidth="1"/>
    <col min="784" max="785" width="4.42578125" customWidth="1"/>
    <col min="786" max="786" width="5" customWidth="1"/>
    <col min="787" max="787" width="4.28515625" customWidth="1"/>
    <col min="788" max="788" width="5.42578125" customWidth="1"/>
    <col min="789" max="789" width="5.140625" customWidth="1"/>
    <col min="790" max="790" width="4.42578125" customWidth="1"/>
    <col min="791" max="791" width="5" customWidth="1"/>
    <col min="792" max="792" width="4.42578125" customWidth="1"/>
    <col min="793" max="793" width="3.85546875" customWidth="1"/>
    <col min="794" max="794" width="5" customWidth="1"/>
    <col min="795" max="795" width="3.42578125" customWidth="1"/>
    <col min="796" max="798" width="5.42578125" customWidth="1"/>
    <col min="799" max="799" width="6.85546875" customWidth="1"/>
    <col min="800" max="813" width="5.42578125" customWidth="1"/>
    <col min="814" max="814" width="3.85546875" customWidth="1"/>
    <col min="1025" max="1025" width="4.140625" customWidth="1"/>
    <col min="1026" max="1026" width="3.140625" customWidth="1"/>
    <col min="1027" max="1027" width="2.85546875" customWidth="1"/>
    <col min="1028" max="1028" width="4.28515625" customWidth="1"/>
    <col min="1029" max="1029" width="3.85546875" customWidth="1"/>
    <col min="1030" max="1030" width="3.7109375" customWidth="1"/>
    <col min="1031" max="1031" width="2.42578125" customWidth="1"/>
    <col min="1032" max="1032" width="4.42578125" customWidth="1"/>
    <col min="1033" max="1033" width="3.28515625" customWidth="1"/>
    <col min="1034" max="1034" width="4.85546875" customWidth="1"/>
    <col min="1035" max="1035" width="4.7109375" customWidth="1"/>
    <col min="1036" max="1037" width="4.85546875" customWidth="1"/>
    <col min="1038" max="1038" width="4.140625" customWidth="1"/>
    <col min="1039" max="1039" width="4.7109375" customWidth="1"/>
    <col min="1040" max="1041" width="4.42578125" customWidth="1"/>
    <col min="1042" max="1042" width="5" customWidth="1"/>
    <col min="1043" max="1043" width="4.28515625" customWidth="1"/>
    <col min="1044" max="1044" width="5.42578125" customWidth="1"/>
    <col min="1045" max="1045" width="5.140625" customWidth="1"/>
    <col min="1046" max="1046" width="4.42578125" customWidth="1"/>
    <col min="1047" max="1047" width="5" customWidth="1"/>
    <col min="1048" max="1048" width="4.42578125" customWidth="1"/>
    <col min="1049" max="1049" width="3.85546875" customWidth="1"/>
    <col min="1050" max="1050" width="5" customWidth="1"/>
    <col min="1051" max="1051" width="3.42578125" customWidth="1"/>
    <col min="1052" max="1054" width="5.42578125" customWidth="1"/>
    <col min="1055" max="1055" width="6.85546875" customWidth="1"/>
    <col min="1056" max="1069" width="5.42578125" customWidth="1"/>
    <col min="1070" max="1070" width="3.85546875" customWidth="1"/>
    <col min="1281" max="1281" width="4.140625" customWidth="1"/>
    <col min="1282" max="1282" width="3.140625" customWidth="1"/>
    <col min="1283" max="1283" width="2.85546875" customWidth="1"/>
    <col min="1284" max="1284" width="4.28515625" customWidth="1"/>
    <col min="1285" max="1285" width="3.85546875" customWidth="1"/>
    <col min="1286" max="1286" width="3.7109375" customWidth="1"/>
    <col min="1287" max="1287" width="2.42578125" customWidth="1"/>
    <col min="1288" max="1288" width="4.42578125" customWidth="1"/>
    <col min="1289" max="1289" width="3.28515625" customWidth="1"/>
    <col min="1290" max="1290" width="4.85546875" customWidth="1"/>
    <col min="1291" max="1291" width="4.7109375" customWidth="1"/>
    <col min="1292" max="1293" width="4.85546875" customWidth="1"/>
    <col min="1294" max="1294" width="4.140625" customWidth="1"/>
    <col min="1295" max="1295" width="4.7109375" customWidth="1"/>
    <col min="1296" max="1297" width="4.42578125" customWidth="1"/>
    <col min="1298" max="1298" width="5" customWidth="1"/>
    <col min="1299" max="1299" width="4.28515625" customWidth="1"/>
    <col min="1300" max="1300" width="5.42578125" customWidth="1"/>
    <col min="1301" max="1301" width="5.140625" customWidth="1"/>
    <col min="1302" max="1302" width="4.42578125" customWidth="1"/>
    <col min="1303" max="1303" width="5" customWidth="1"/>
    <col min="1304" max="1304" width="4.42578125" customWidth="1"/>
    <col min="1305" max="1305" width="3.85546875" customWidth="1"/>
    <col min="1306" max="1306" width="5" customWidth="1"/>
    <col min="1307" max="1307" width="3.42578125" customWidth="1"/>
    <col min="1308" max="1310" width="5.42578125" customWidth="1"/>
    <col min="1311" max="1311" width="6.85546875" customWidth="1"/>
    <col min="1312" max="1325" width="5.42578125" customWidth="1"/>
    <col min="1326" max="1326" width="3.85546875" customWidth="1"/>
    <col min="1537" max="1537" width="4.140625" customWidth="1"/>
    <col min="1538" max="1538" width="3.140625" customWidth="1"/>
    <col min="1539" max="1539" width="2.85546875" customWidth="1"/>
    <col min="1540" max="1540" width="4.28515625" customWidth="1"/>
    <col min="1541" max="1541" width="3.85546875" customWidth="1"/>
    <col min="1542" max="1542" width="3.7109375" customWidth="1"/>
    <col min="1543" max="1543" width="2.42578125" customWidth="1"/>
    <col min="1544" max="1544" width="4.42578125" customWidth="1"/>
    <col min="1545" max="1545" width="3.28515625" customWidth="1"/>
    <col min="1546" max="1546" width="4.85546875" customWidth="1"/>
    <col min="1547" max="1547" width="4.7109375" customWidth="1"/>
    <col min="1548" max="1549" width="4.85546875" customWidth="1"/>
    <col min="1550" max="1550" width="4.140625" customWidth="1"/>
    <col min="1551" max="1551" width="4.7109375" customWidth="1"/>
    <col min="1552" max="1553" width="4.42578125" customWidth="1"/>
    <col min="1554" max="1554" width="5" customWidth="1"/>
    <col min="1555" max="1555" width="4.28515625" customWidth="1"/>
    <col min="1556" max="1556" width="5.42578125" customWidth="1"/>
    <col min="1557" max="1557" width="5.140625" customWidth="1"/>
    <col min="1558" max="1558" width="4.42578125" customWidth="1"/>
    <col min="1559" max="1559" width="5" customWidth="1"/>
    <col min="1560" max="1560" width="4.42578125" customWidth="1"/>
    <col min="1561" max="1561" width="3.85546875" customWidth="1"/>
    <col min="1562" max="1562" width="5" customWidth="1"/>
    <col min="1563" max="1563" width="3.42578125" customWidth="1"/>
    <col min="1564" max="1566" width="5.42578125" customWidth="1"/>
    <col min="1567" max="1567" width="6.85546875" customWidth="1"/>
    <col min="1568" max="1581" width="5.42578125" customWidth="1"/>
    <col min="1582" max="1582" width="3.85546875" customWidth="1"/>
    <col min="1793" max="1793" width="4.140625" customWidth="1"/>
    <col min="1794" max="1794" width="3.140625" customWidth="1"/>
    <col min="1795" max="1795" width="2.85546875" customWidth="1"/>
    <col min="1796" max="1796" width="4.28515625" customWidth="1"/>
    <col min="1797" max="1797" width="3.85546875" customWidth="1"/>
    <col min="1798" max="1798" width="3.7109375" customWidth="1"/>
    <col min="1799" max="1799" width="2.42578125" customWidth="1"/>
    <col min="1800" max="1800" width="4.42578125" customWidth="1"/>
    <col min="1801" max="1801" width="3.28515625" customWidth="1"/>
    <col min="1802" max="1802" width="4.85546875" customWidth="1"/>
    <col min="1803" max="1803" width="4.7109375" customWidth="1"/>
    <col min="1804" max="1805" width="4.85546875" customWidth="1"/>
    <col min="1806" max="1806" width="4.140625" customWidth="1"/>
    <col min="1807" max="1807" width="4.7109375" customWidth="1"/>
    <col min="1808" max="1809" width="4.42578125" customWidth="1"/>
    <col min="1810" max="1810" width="5" customWidth="1"/>
    <col min="1811" max="1811" width="4.28515625" customWidth="1"/>
    <col min="1812" max="1812" width="5.42578125" customWidth="1"/>
    <col min="1813" max="1813" width="5.140625" customWidth="1"/>
    <col min="1814" max="1814" width="4.42578125" customWidth="1"/>
    <col min="1815" max="1815" width="5" customWidth="1"/>
    <col min="1816" max="1816" width="4.42578125" customWidth="1"/>
    <col min="1817" max="1817" width="3.85546875" customWidth="1"/>
    <col min="1818" max="1818" width="5" customWidth="1"/>
    <col min="1819" max="1819" width="3.42578125" customWidth="1"/>
    <col min="1820" max="1822" width="5.42578125" customWidth="1"/>
    <col min="1823" max="1823" width="6.85546875" customWidth="1"/>
    <col min="1824" max="1837" width="5.42578125" customWidth="1"/>
    <col min="1838" max="1838" width="3.85546875" customWidth="1"/>
    <col min="2049" max="2049" width="4.140625" customWidth="1"/>
    <col min="2050" max="2050" width="3.140625" customWidth="1"/>
    <col min="2051" max="2051" width="2.85546875" customWidth="1"/>
    <col min="2052" max="2052" width="4.28515625" customWidth="1"/>
    <col min="2053" max="2053" width="3.85546875" customWidth="1"/>
    <col min="2054" max="2054" width="3.7109375" customWidth="1"/>
    <col min="2055" max="2055" width="2.42578125" customWidth="1"/>
    <col min="2056" max="2056" width="4.42578125" customWidth="1"/>
    <col min="2057" max="2057" width="3.28515625" customWidth="1"/>
    <col min="2058" max="2058" width="4.85546875" customWidth="1"/>
    <col min="2059" max="2059" width="4.7109375" customWidth="1"/>
    <col min="2060" max="2061" width="4.85546875" customWidth="1"/>
    <col min="2062" max="2062" width="4.140625" customWidth="1"/>
    <col min="2063" max="2063" width="4.7109375" customWidth="1"/>
    <col min="2064" max="2065" width="4.42578125" customWidth="1"/>
    <col min="2066" max="2066" width="5" customWidth="1"/>
    <col min="2067" max="2067" width="4.28515625" customWidth="1"/>
    <col min="2068" max="2068" width="5.42578125" customWidth="1"/>
    <col min="2069" max="2069" width="5.140625" customWidth="1"/>
    <col min="2070" max="2070" width="4.42578125" customWidth="1"/>
    <col min="2071" max="2071" width="5" customWidth="1"/>
    <col min="2072" max="2072" width="4.42578125" customWidth="1"/>
    <col min="2073" max="2073" width="3.85546875" customWidth="1"/>
    <col min="2074" max="2074" width="5" customWidth="1"/>
    <col min="2075" max="2075" width="3.42578125" customWidth="1"/>
    <col min="2076" max="2078" width="5.42578125" customWidth="1"/>
    <col min="2079" max="2079" width="6.85546875" customWidth="1"/>
    <col min="2080" max="2093" width="5.42578125" customWidth="1"/>
    <col min="2094" max="2094" width="3.85546875" customWidth="1"/>
    <col min="2305" max="2305" width="4.140625" customWidth="1"/>
    <col min="2306" max="2306" width="3.140625" customWidth="1"/>
    <col min="2307" max="2307" width="2.85546875" customWidth="1"/>
    <col min="2308" max="2308" width="4.28515625" customWidth="1"/>
    <col min="2309" max="2309" width="3.85546875" customWidth="1"/>
    <col min="2310" max="2310" width="3.7109375" customWidth="1"/>
    <col min="2311" max="2311" width="2.42578125" customWidth="1"/>
    <col min="2312" max="2312" width="4.42578125" customWidth="1"/>
    <col min="2313" max="2313" width="3.28515625" customWidth="1"/>
    <col min="2314" max="2314" width="4.85546875" customWidth="1"/>
    <col min="2315" max="2315" width="4.7109375" customWidth="1"/>
    <col min="2316" max="2317" width="4.85546875" customWidth="1"/>
    <col min="2318" max="2318" width="4.140625" customWidth="1"/>
    <col min="2319" max="2319" width="4.7109375" customWidth="1"/>
    <col min="2320" max="2321" width="4.42578125" customWidth="1"/>
    <col min="2322" max="2322" width="5" customWidth="1"/>
    <col min="2323" max="2323" width="4.28515625" customWidth="1"/>
    <col min="2324" max="2324" width="5.42578125" customWidth="1"/>
    <col min="2325" max="2325" width="5.140625" customWidth="1"/>
    <col min="2326" max="2326" width="4.42578125" customWidth="1"/>
    <col min="2327" max="2327" width="5" customWidth="1"/>
    <col min="2328" max="2328" width="4.42578125" customWidth="1"/>
    <col min="2329" max="2329" width="3.85546875" customWidth="1"/>
    <col min="2330" max="2330" width="5" customWidth="1"/>
    <col min="2331" max="2331" width="3.42578125" customWidth="1"/>
    <col min="2332" max="2334" width="5.42578125" customWidth="1"/>
    <col min="2335" max="2335" width="6.85546875" customWidth="1"/>
    <col min="2336" max="2349" width="5.42578125" customWidth="1"/>
    <col min="2350" max="2350" width="3.85546875" customWidth="1"/>
    <col min="2561" max="2561" width="4.140625" customWidth="1"/>
    <col min="2562" max="2562" width="3.140625" customWidth="1"/>
    <col min="2563" max="2563" width="2.85546875" customWidth="1"/>
    <col min="2564" max="2564" width="4.28515625" customWidth="1"/>
    <col min="2565" max="2565" width="3.85546875" customWidth="1"/>
    <col min="2566" max="2566" width="3.7109375" customWidth="1"/>
    <col min="2567" max="2567" width="2.42578125" customWidth="1"/>
    <col min="2568" max="2568" width="4.42578125" customWidth="1"/>
    <col min="2569" max="2569" width="3.28515625" customWidth="1"/>
    <col min="2570" max="2570" width="4.85546875" customWidth="1"/>
    <col min="2571" max="2571" width="4.7109375" customWidth="1"/>
    <col min="2572" max="2573" width="4.85546875" customWidth="1"/>
    <col min="2574" max="2574" width="4.140625" customWidth="1"/>
    <col min="2575" max="2575" width="4.7109375" customWidth="1"/>
    <col min="2576" max="2577" width="4.42578125" customWidth="1"/>
    <col min="2578" max="2578" width="5" customWidth="1"/>
    <col min="2579" max="2579" width="4.28515625" customWidth="1"/>
    <col min="2580" max="2580" width="5.42578125" customWidth="1"/>
    <col min="2581" max="2581" width="5.140625" customWidth="1"/>
    <col min="2582" max="2582" width="4.42578125" customWidth="1"/>
    <col min="2583" max="2583" width="5" customWidth="1"/>
    <col min="2584" max="2584" width="4.42578125" customWidth="1"/>
    <col min="2585" max="2585" width="3.85546875" customWidth="1"/>
    <col min="2586" max="2586" width="5" customWidth="1"/>
    <col min="2587" max="2587" width="3.42578125" customWidth="1"/>
    <col min="2588" max="2590" width="5.42578125" customWidth="1"/>
    <col min="2591" max="2591" width="6.85546875" customWidth="1"/>
    <col min="2592" max="2605" width="5.42578125" customWidth="1"/>
    <col min="2606" max="2606" width="3.85546875" customWidth="1"/>
    <col min="2817" max="2817" width="4.140625" customWidth="1"/>
    <col min="2818" max="2818" width="3.140625" customWidth="1"/>
    <col min="2819" max="2819" width="2.85546875" customWidth="1"/>
    <col min="2820" max="2820" width="4.28515625" customWidth="1"/>
    <col min="2821" max="2821" width="3.85546875" customWidth="1"/>
    <col min="2822" max="2822" width="3.7109375" customWidth="1"/>
    <col min="2823" max="2823" width="2.42578125" customWidth="1"/>
    <col min="2824" max="2824" width="4.42578125" customWidth="1"/>
    <col min="2825" max="2825" width="3.28515625" customWidth="1"/>
    <col min="2826" max="2826" width="4.85546875" customWidth="1"/>
    <col min="2827" max="2827" width="4.7109375" customWidth="1"/>
    <col min="2828" max="2829" width="4.85546875" customWidth="1"/>
    <col min="2830" max="2830" width="4.140625" customWidth="1"/>
    <col min="2831" max="2831" width="4.7109375" customWidth="1"/>
    <col min="2832" max="2833" width="4.42578125" customWidth="1"/>
    <col min="2834" max="2834" width="5" customWidth="1"/>
    <col min="2835" max="2835" width="4.28515625" customWidth="1"/>
    <col min="2836" max="2836" width="5.42578125" customWidth="1"/>
    <col min="2837" max="2837" width="5.140625" customWidth="1"/>
    <col min="2838" max="2838" width="4.42578125" customWidth="1"/>
    <col min="2839" max="2839" width="5" customWidth="1"/>
    <col min="2840" max="2840" width="4.42578125" customWidth="1"/>
    <col min="2841" max="2841" width="3.85546875" customWidth="1"/>
    <col min="2842" max="2842" width="5" customWidth="1"/>
    <col min="2843" max="2843" width="3.42578125" customWidth="1"/>
    <col min="2844" max="2846" width="5.42578125" customWidth="1"/>
    <col min="2847" max="2847" width="6.85546875" customWidth="1"/>
    <col min="2848" max="2861" width="5.42578125" customWidth="1"/>
    <col min="2862" max="2862" width="3.85546875" customWidth="1"/>
    <col min="3073" max="3073" width="4.140625" customWidth="1"/>
    <col min="3074" max="3074" width="3.140625" customWidth="1"/>
    <col min="3075" max="3075" width="2.85546875" customWidth="1"/>
    <col min="3076" max="3076" width="4.28515625" customWidth="1"/>
    <col min="3077" max="3077" width="3.85546875" customWidth="1"/>
    <col min="3078" max="3078" width="3.7109375" customWidth="1"/>
    <col min="3079" max="3079" width="2.42578125" customWidth="1"/>
    <col min="3080" max="3080" width="4.42578125" customWidth="1"/>
    <col min="3081" max="3081" width="3.28515625" customWidth="1"/>
    <col min="3082" max="3082" width="4.85546875" customWidth="1"/>
    <col min="3083" max="3083" width="4.7109375" customWidth="1"/>
    <col min="3084" max="3085" width="4.85546875" customWidth="1"/>
    <col min="3086" max="3086" width="4.140625" customWidth="1"/>
    <col min="3087" max="3087" width="4.7109375" customWidth="1"/>
    <col min="3088" max="3089" width="4.42578125" customWidth="1"/>
    <col min="3090" max="3090" width="5" customWidth="1"/>
    <col min="3091" max="3091" width="4.28515625" customWidth="1"/>
    <col min="3092" max="3092" width="5.42578125" customWidth="1"/>
    <col min="3093" max="3093" width="5.140625" customWidth="1"/>
    <col min="3094" max="3094" width="4.42578125" customWidth="1"/>
    <col min="3095" max="3095" width="5" customWidth="1"/>
    <col min="3096" max="3096" width="4.42578125" customWidth="1"/>
    <col min="3097" max="3097" width="3.85546875" customWidth="1"/>
    <col min="3098" max="3098" width="5" customWidth="1"/>
    <col min="3099" max="3099" width="3.42578125" customWidth="1"/>
    <col min="3100" max="3102" width="5.42578125" customWidth="1"/>
    <col min="3103" max="3103" width="6.85546875" customWidth="1"/>
    <col min="3104" max="3117" width="5.42578125" customWidth="1"/>
    <col min="3118" max="3118" width="3.85546875" customWidth="1"/>
    <col min="3329" max="3329" width="4.140625" customWidth="1"/>
    <col min="3330" max="3330" width="3.140625" customWidth="1"/>
    <col min="3331" max="3331" width="2.85546875" customWidth="1"/>
    <col min="3332" max="3332" width="4.28515625" customWidth="1"/>
    <col min="3333" max="3333" width="3.85546875" customWidth="1"/>
    <col min="3334" max="3334" width="3.7109375" customWidth="1"/>
    <col min="3335" max="3335" width="2.42578125" customWidth="1"/>
    <col min="3336" max="3336" width="4.42578125" customWidth="1"/>
    <col min="3337" max="3337" width="3.28515625" customWidth="1"/>
    <col min="3338" max="3338" width="4.85546875" customWidth="1"/>
    <col min="3339" max="3339" width="4.7109375" customWidth="1"/>
    <col min="3340" max="3341" width="4.85546875" customWidth="1"/>
    <col min="3342" max="3342" width="4.140625" customWidth="1"/>
    <col min="3343" max="3343" width="4.7109375" customWidth="1"/>
    <col min="3344" max="3345" width="4.42578125" customWidth="1"/>
    <col min="3346" max="3346" width="5" customWidth="1"/>
    <col min="3347" max="3347" width="4.28515625" customWidth="1"/>
    <col min="3348" max="3348" width="5.42578125" customWidth="1"/>
    <col min="3349" max="3349" width="5.140625" customWidth="1"/>
    <col min="3350" max="3350" width="4.42578125" customWidth="1"/>
    <col min="3351" max="3351" width="5" customWidth="1"/>
    <col min="3352" max="3352" width="4.42578125" customWidth="1"/>
    <col min="3353" max="3353" width="3.85546875" customWidth="1"/>
    <col min="3354" max="3354" width="5" customWidth="1"/>
    <col min="3355" max="3355" width="3.42578125" customWidth="1"/>
    <col min="3356" max="3358" width="5.42578125" customWidth="1"/>
    <col min="3359" max="3359" width="6.85546875" customWidth="1"/>
    <col min="3360" max="3373" width="5.42578125" customWidth="1"/>
    <col min="3374" max="3374" width="3.85546875" customWidth="1"/>
    <col min="3585" max="3585" width="4.140625" customWidth="1"/>
    <col min="3586" max="3586" width="3.140625" customWidth="1"/>
    <col min="3587" max="3587" width="2.85546875" customWidth="1"/>
    <col min="3588" max="3588" width="4.28515625" customWidth="1"/>
    <col min="3589" max="3589" width="3.85546875" customWidth="1"/>
    <col min="3590" max="3590" width="3.7109375" customWidth="1"/>
    <col min="3591" max="3591" width="2.42578125" customWidth="1"/>
    <col min="3592" max="3592" width="4.42578125" customWidth="1"/>
    <col min="3593" max="3593" width="3.28515625" customWidth="1"/>
    <col min="3594" max="3594" width="4.85546875" customWidth="1"/>
    <col min="3595" max="3595" width="4.7109375" customWidth="1"/>
    <col min="3596" max="3597" width="4.85546875" customWidth="1"/>
    <col min="3598" max="3598" width="4.140625" customWidth="1"/>
    <col min="3599" max="3599" width="4.7109375" customWidth="1"/>
    <col min="3600" max="3601" width="4.42578125" customWidth="1"/>
    <col min="3602" max="3602" width="5" customWidth="1"/>
    <col min="3603" max="3603" width="4.28515625" customWidth="1"/>
    <col min="3604" max="3604" width="5.42578125" customWidth="1"/>
    <col min="3605" max="3605" width="5.140625" customWidth="1"/>
    <col min="3606" max="3606" width="4.42578125" customWidth="1"/>
    <col min="3607" max="3607" width="5" customWidth="1"/>
    <col min="3608" max="3608" width="4.42578125" customWidth="1"/>
    <col min="3609" max="3609" width="3.85546875" customWidth="1"/>
    <col min="3610" max="3610" width="5" customWidth="1"/>
    <col min="3611" max="3611" width="3.42578125" customWidth="1"/>
    <col min="3612" max="3614" width="5.42578125" customWidth="1"/>
    <col min="3615" max="3615" width="6.85546875" customWidth="1"/>
    <col min="3616" max="3629" width="5.42578125" customWidth="1"/>
    <col min="3630" max="3630" width="3.85546875" customWidth="1"/>
    <col min="3841" max="3841" width="4.140625" customWidth="1"/>
    <col min="3842" max="3842" width="3.140625" customWidth="1"/>
    <col min="3843" max="3843" width="2.85546875" customWidth="1"/>
    <col min="3844" max="3844" width="4.28515625" customWidth="1"/>
    <col min="3845" max="3845" width="3.85546875" customWidth="1"/>
    <col min="3846" max="3846" width="3.7109375" customWidth="1"/>
    <col min="3847" max="3847" width="2.42578125" customWidth="1"/>
    <col min="3848" max="3848" width="4.42578125" customWidth="1"/>
    <col min="3849" max="3849" width="3.28515625" customWidth="1"/>
    <col min="3850" max="3850" width="4.85546875" customWidth="1"/>
    <col min="3851" max="3851" width="4.7109375" customWidth="1"/>
    <col min="3852" max="3853" width="4.85546875" customWidth="1"/>
    <col min="3854" max="3854" width="4.140625" customWidth="1"/>
    <col min="3855" max="3855" width="4.7109375" customWidth="1"/>
    <col min="3856" max="3857" width="4.42578125" customWidth="1"/>
    <col min="3858" max="3858" width="5" customWidth="1"/>
    <col min="3859" max="3859" width="4.28515625" customWidth="1"/>
    <col min="3860" max="3860" width="5.42578125" customWidth="1"/>
    <col min="3861" max="3861" width="5.140625" customWidth="1"/>
    <col min="3862" max="3862" width="4.42578125" customWidth="1"/>
    <col min="3863" max="3863" width="5" customWidth="1"/>
    <col min="3864" max="3864" width="4.42578125" customWidth="1"/>
    <col min="3865" max="3865" width="3.85546875" customWidth="1"/>
    <col min="3866" max="3866" width="5" customWidth="1"/>
    <col min="3867" max="3867" width="3.42578125" customWidth="1"/>
    <col min="3868" max="3870" width="5.42578125" customWidth="1"/>
    <col min="3871" max="3871" width="6.85546875" customWidth="1"/>
    <col min="3872" max="3885" width="5.42578125" customWidth="1"/>
    <col min="3886" max="3886" width="3.85546875" customWidth="1"/>
    <col min="4097" max="4097" width="4.140625" customWidth="1"/>
    <col min="4098" max="4098" width="3.140625" customWidth="1"/>
    <col min="4099" max="4099" width="2.85546875" customWidth="1"/>
    <col min="4100" max="4100" width="4.28515625" customWidth="1"/>
    <col min="4101" max="4101" width="3.85546875" customWidth="1"/>
    <col min="4102" max="4102" width="3.7109375" customWidth="1"/>
    <col min="4103" max="4103" width="2.42578125" customWidth="1"/>
    <col min="4104" max="4104" width="4.42578125" customWidth="1"/>
    <col min="4105" max="4105" width="3.28515625" customWidth="1"/>
    <col min="4106" max="4106" width="4.85546875" customWidth="1"/>
    <col min="4107" max="4107" width="4.7109375" customWidth="1"/>
    <col min="4108" max="4109" width="4.85546875" customWidth="1"/>
    <col min="4110" max="4110" width="4.140625" customWidth="1"/>
    <col min="4111" max="4111" width="4.7109375" customWidth="1"/>
    <col min="4112" max="4113" width="4.42578125" customWidth="1"/>
    <col min="4114" max="4114" width="5" customWidth="1"/>
    <col min="4115" max="4115" width="4.28515625" customWidth="1"/>
    <col min="4116" max="4116" width="5.42578125" customWidth="1"/>
    <col min="4117" max="4117" width="5.140625" customWidth="1"/>
    <col min="4118" max="4118" width="4.42578125" customWidth="1"/>
    <col min="4119" max="4119" width="5" customWidth="1"/>
    <col min="4120" max="4120" width="4.42578125" customWidth="1"/>
    <col min="4121" max="4121" width="3.85546875" customWidth="1"/>
    <col min="4122" max="4122" width="5" customWidth="1"/>
    <col min="4123" max="4123" width="3.42578125" customWidth="1"/>
    <col min="4124" max="4126" width="5.42578125" customWidth="1"/>
    <col min="4127" max="4127" width="6.85546875" customWidth="1"/>
    <col min="4128" max="4141" width="5.42578125" customWidth="1"/>
    <col min="4142" max="4142" width="3.85546875" customWidth="1"/>
    <col min="4353" max="4353" width="4.140625" customWidth="1"/>
    <col min="4354" max="4354" width="3.140625" customWidth="1"/>
    <col min="4355" max="4355" width="2.85546875" customWidth="1"/>
    <col min="4356" max="4356" width="4.28515625" customWidth="1"/>
    <col min="4357" max="4357" width="3.85546875" customWidth="1"/>
    <col min="4358" max="4358" width="3.7109375" customWidth="1"/>
    <col min="4359" max="4359" width="2.42578125" customWidth="1"/>
    <col min="4360" max="4360" width="4.42578125" customWidth="1"/>
    <col min="4361" max="4361" width="3.28515625" customWidth="1"/>
    <col min="4362" max="4362" width="4.85546875" customWidth="1"/>
    <col min="4363" max="4363" width="4.7109375" customWidth="1"/>
    <col min="4364" max="4365" width="4.85546875" customWidth="1"/>
    <col min="4366" max="4366" width="4.140625" customWidth="1"/>
    <col min="4367" max="4367" width="4.7109375" customWidth="1"/>
    <col min="4368" max="4369" width="4.42578125" customWidth="1"/>
    <col min="4370" max="4370" width="5" customWidth="1"/>
    <col min="4371" max="4371" width="4.28515625" customWidth="1"/>
    <col min="4372" max="4372" width="5.42578125" customWidth="1"/>
    <col min="4373" max="4373" width="5.140625" customWidth="1"/>
    <col min="4374" max="4374" width="4.42578125" customWidth="1"/>
    <col min="4375" max="4375" width="5" customWidth="1"/>
    <col min="4376" max="4376" width="4.42578125" customWidth="1"/>
    <col min="4377" max="4377" width="3.85546875" customWidth="1"/>
    <col min="4378" max="4378" width="5" customWidth="1"/>
    <col min="4379" max="4379" width="3.42578125" customWidth="1"/>
    <col min="4380" max="4382" width="5.42578125" customWidth="1"/>
    <col min="4383" max="4383" width="6.85546875" customWidth="1"/>
    <col min="4384" max="4397" width="5.42578125" customWidth="1"/>
    <col min="4398" max="4398" width="3.85546875" customWidth="1"/>
    <col min="4609" max="4609" width="4.140625" customWidth="1"/>
    <col min="4610" max="4610" width="3.140625" customWidth="1"/>
    <col min="4611" max="4611" width="2.85546875" customWidth="1"/>
    <col min="4612" max="4612" width="4.28515625" customWidth="1"/>
    <col min="4613" max="4613" width="3.85546875" customWidth="1"/>
    <col min="4614" max="4614" width="3.7109375" customWidth="1"/>
    <col min="4615" max="4615" width="2.42578125" customWidth="1"/>
    <col min="4616" max="4616" width="4.42578125" customWidth="1"/>
    <col min="4617" max="4617" width="3.28515625" customWidth="1"/>
    <col min="4618" max="4618" width="4.85546875" customWidth="1"/>
    <col min="4619" max="4619" width="4.7109375" customWidth="1"/>
    <col min="4620" max="4621" width="4.85546875" customWidth="1"/>
    <col min="4622" max="4622" width="4.140625" customWidth="1"/>
    <col min="4623" max="4623" width="4.7109375" customWidth="1"/>
    <col min="4624" max="4625" width="4.42578125" customWidth="1"/>
    <col min="4626" max="4626" width="5" customWidth="1"/>
    <col min="4627" max="4627" width="4.28515625" customWidth="1"/>
    <col min="4628" max="4628" width="5.42578125" customWidth="1"/>
    <col min="4629" max="4629" width="5.140625" customWidth="1"/>
    <col min="4630" max="4630" width="4.42578125" customWidth="1"/>
    <col min="4631" max="4631" width="5" customWidth="1"/>
    <col min="4632" max="4632" width="4.42578125" customWidth="1"/>
    <col min="4633" max="4633" width="3.85546875" customWidth="1"/>
    <col min="4634" max="4634" width="5" customWidth="1"/>
    <col min="4635" max="4635" width="3.42578125" customWidth="1"/>
    <col min="4636" max="4638" width="5.42578125" customWidth="1"/>
    <col min="4639" max="4639" width="6.85546875" customWidth="1"/>
    <col min="4640" max="4653" width="5.42578125" customWidth="1"/>
    <col min="4654" max="4654" width="3.85546875" customWidth="1"/>
    <col min="4865" max="4865" width="4.140625" customWidth="1"/>
    <col min="4866" max="4866" width="3.140625" customWidth="1"/>
    <col min="4867" max="4867" width="2.85546875" customWidth="1"/>
    <col min="4868" max="4868" width="4.28515625" customWidth="1"/>
    <col min="4869" max="4869" width="3.85546875" customWidth="1"/>
    <col min="4870" max="4870" width="3.7109375" customWidth="1"/>
    <col min="4871" max="4871" width="2.42578125" customWidth="1"/>
    <col min="4872" max="4872" width="4.42578125" customWidth="1"/>
    <col min="4873" max="4873" width="3.28515625" customWidth="1"/>
    <col min="4874" max="4874" width="4.85546875" customWidth="1"/>
    <col min="4875" max="4875" width="4.7109375" customWidth="1"/>
    <col min="4876" max="4877" width="4.85546875" customWidth="1"/>
    <col min="4878" max="4878" width="4.140625" customWidth="1"/>
    <col min="4879" max="4879" width="4.7109375" customWidth="1"/>
    <col min="4880" max="4881" width="4.42578125" customWidth="1"/>
    <col min="4882" max="4882" width="5" customWidth="1"/>
    <col min="4883" max="4883" width="4.28515625" customWidth="1"/>
    <col min="4884" max="4884" width="5.42578125" customWidth="1"/>
    <col min="4885" max="4885" width="5.140625" customWidth="1"/>
    <col min="4886" max="4886" width="4.42578125" customWidth="1"/>
    <col min="4887" max="4887" width="5" customWidth="1"/>
    <col min="4888" max="4888" width="4.42578125" customWidth="1"/>
    <col min="4889" max="4889" width="3.85546875" customWidth="1"/>
    <col min="4890" max="4890" width="5" customWidth="1"/>
    <col min="4891" max="4891" width="3.42578125" customWidth="1"/>
    <col min="4892" max="4894" width="5.42578125" customWidth="1"/>
    <col min="4895" max="4895" width="6.85546875" customWidth="1"/>
    <col min="4896" max="4909" width="5.42578125" customWidth="1"/>
    <col min="4910" max="4910" width="3.85546875" customWidth="1"/>
    <col min="5121" max="5121" width="4.140625" customWidth="1"/>
    <col min="5122" max="5122" width="3.140625" customWidth="1"/>
    <col min="5123" max="5123" width="2.85546875" customWidth="1"/>
    <col min="5124" max="5124" width="4.28515625" customWidth="1"/>
    <col min="5125" max="5125" width="3.85546875" customWidth="1"/>
    <col min="5126" max="5126" width="3.7109375" customWidth="1"/>
    <col min="5127" max="5127" width="2.42578125" customWidth="1"/>
    <col min="5128" max="5128" width="4.42578125" customWidth="1"/>
    <col min="5129" max="5129" width="3.28515625" customWidth="1"/>
    <col min="5130" max="5130" width="4.85546875" customWidth="1"/>
    <col min="5131" max="5131" width="4.7109375" customWidth="1"/>
    <col min="5132" max="5133" width="4.85546875" customWidth="1"/>
    <col min="5134" max="5134" width="4.140625" customWidth="1"/>
    <col min="5135" max="5135" width="4.7109375" customWidth="1"/>
    <col min="5136" max="5137" width="4.42578125" customWidth="1"/>
    <col min="5138" max="5138" width="5" customWidth="1"/>
    <col min="5139" max="5139" width="4.28515625" customWidth="1"/>
    <col min="5140" max="5140" width="5.42578125" customWidth="1"/>
    <col min="5141" max="5141" width="5.140625" customWidth="1"/>
    <col min="5142" max="5142" width="4.42578125" customWidth="1"/>
    <col min="5143" max="5143" width="5" customWidth="1"/>
    <col min="5144" max="5144" width="4.42578125" customWidth="1"/>
    <col min="5145" max="5145" width="3.85546875" customWidth="1"/>
    <col min="5146" max="5146" width="5" customWidth="1"/>
    <col min="5147" max="5147" width="3.42578125" customWidth="1"/>
    <col min="5148" max="5150" width="5.42578125" customWidth="1"/>
    <col min="5151" max="5151" width="6.85546875" customWidth="1"/>
    <col min="5152" max="5165" width="5.42578125" customWidth="1"/>
    <col min="5166" max="5166" width="3.85546875" customWidth="1"/>
    <col min="5377" max="5377" width="4.140625" customWidth="1"/>
    <col min="5378" max="5378" width="3.140625" customWidth="1"/>
    <col min="5379" max="5379" width="2.85546875" customWidth="1"/>
    <col min="5380" max="5380" width="4.28515625" customWidth="1"/>
    <col min="5381" max="5381" width="3.85546875" customWidth="1"/>
    <col min="5382" max="5382" width="3.7109375" customWidth="1"/>
    <col min="5383" max="5383" width="2.42578125" customWidth="1"/>
    <col min="5384" max="5384" width="4.42578125" customWidth="1"/>
    <col min="5385" max="5385" width="3.28515625" customWidth="1"/>
    <col min="5386" max="5386" width="4.85546875" customWidth="1"/>
    <col min="5387" max="5387" width="4.7109375" customWidth="1"/>
    <col min="5388" max="5389" width="4.85546875" customWidth="1"/>
    <col min="5390" max="5390" width="4.140625" customWidth="1"/>
    <col min="5391" max="5391" width="4.7109375" customWidth="1"/>
    <col min="5392" max="5393" width="4.42578125" customWidth="1"/>
    <col min="5394" max="5394" width="5" customWidth="1"/>
    <col min="5395" max="5395" width="4.28515625" customWidth="1"/>
    <col min="5396" max="5396" width="5.42578125" customWidth="1"/>
    <col min="5397" max="5397" width="5.140625" customWidth="1"/>
    <col min="5398" max="5398" width="4.42578125" customWidth="1"/>
    <col min="5399" max="5399" width="5" customWidth="1"/>
    <col min="5400" max="5400" width="4.42578125" customWidth="1"/>
    <col min="5401" max="5401" width="3.85546875" customWidth="1"/>
    <col min="5402" max="5402" width="5" customWidth="1"/>
    <col min="5403" max="5403" width="3.42578125" customWidth="1"/>
    <col min="5404" max="5406" width="5.42578125" customWidth="1"/>
    <col min="5407" max="5407" width="6.85546875" customWidth="1"/>
    <col min="5408" max="5421" width="5.42578125" customWidth="1"/>
    <col min="5422" max="5422" width="3.85546875" customWidth="1"/>
    <col min="5633" max="5633" width="4.140625" customWidth="1"/>
    <col min="5634" max="5634" width="3.140625" customWidth="1"/>
    <col min="5635" max="5635" width="2.85546875" customWidth="1"/>
    <col min="5636" max="5636" width="4.28515625" customWidth="1"/>
    <col min="5637" max="5637" width="3.85546875" customWidth="1"/>
    <col min="5638" max="5638" width="3.7109375" customWidth="1"/>
    <col min="5639" max="5639" width="2.42578125" customWidth="1"/>
    <col min="5640" max="5640" width="4.42578125" customWidth="1"/>
    <col min="5641" max="5641" width="3.28515625" customWidth="1"/>
    <col min="5642" max="5642" width="4.85546875" customWidth="1"/>
    <col min="5643" max="5643" width="4.7109375" customWidth="1"/>
    <col min="5644" max="5645" width="4.85546875" customWidth="1"/>
    <col min="5646" max="5646" width="4.140625" customWidth="1"/>
    <col min="5647" max="5647" width="4.7109375" customWidth="1"/>
    <col min="5648" max="5649" width="4.42578125" customWidth="1"/>
    <col min="5650" max="5650" width="5" customWidth="1"/>
    <col min="5651" max="5651" width="4.28515625" customWidth="1"/>
    <col min="5652" max="5652" width="5.42578125" customWidth="1"/>
    <col min="5653" max="5653" width="5.140625" customWidth="1"/>
    <col min="5654" max="5654" width="4.42578125" customWidth="1"/>
    <col min="5655" max="5655" width="5" customWidth="1"/>
    <col min="5656" max="5656" width="4.42578125" customWidth="1"/>
    <col min="5657" max="5657" width="3.85546875" customWidth="1"/>
    <col min="5658" max="5658" width="5" customWidth="1"/>
    <col min="5659" max="5659" width="3.42578125" customWidth="1"/>
    <col min="5660" max="5662" width="5.42578125" customWidth="1"/>
    <col min="5663" max="5663" width="6.85546875" customWidth="1"/>
    <col min="5664" max="5677" width="5.42578125" customWidth="1"/>
    <col min="5678" max="5678" width="3.85546875" customWidth="1"/>
    <col min="5889" max="5889" width="4.140625" customWidth="1"/>
    <col min="5890" max="5890" width="3.140625" customWidth="1"/>
    <col min="5891" max="5891" width="2.85546875" customWidth="1"/>
    <col min="5892" max="5892" width="4.28515625" customWidth="1"/>
    <col min="5893" max="5893" width="3.85546875" customWidth="1"/>
    <col min="5894" max="5894" width="3.7109375" customWidth="1"/>
    <col min="5895" max="5895" width="2.42578125" customWidth="1"/>
    <col min="5896" max="5896" width="4.42578125" customWidth="1"/>
    <col min="5897" max="5897" width="3.28515625" customWidth="1"/>
    <col min="5898" max="5898" width="4.85546875" customWidth="1"/>
    <col min="5899" max="5899" width="4.7109375" customWidth="1"/>
    <col min="5900" max="5901" width="4.85546875" customWidth="1"/>
    <col min="5902" max="5902" width="4.140625" customWidth="1"/>
    <col min="5903" max="5903" width="4.7109375" customWidth="1"/>
    <col min="5904" max="5905" width="4.42578125" customWidth="1"/>
    <col min="5906" max="5906" width="5" customWidth="1"/>
    <col min="5907" max="5907" width="4.28515625" customWidth="1"/>
    <col min="5908" max="5908" width="5.42578125" customWidth="1"/>
    <col min="5909" max="5909" width="5.140625" customWidth="1"/>
    <col min="5910" max="5910" width="4.42578125" customWidth="1"/>
    <col min="5911" max="5911" width="5" customWidth="1"/>
    <col min="5912" max="5912" width="4.42578125" customWidth="1"/>
    <col min="5913" max="5913" width="3.85546875" customWidth="1"/>
    <col min="5914" max="5914" width="5" customWidth="1"/>
    <col min="5915" max="5915" width="3.42578125" customWidth="1"/>
    <col min="5916" max="5918" width="5.42578125" customWidth="1"/>
    <col min="5919" max="5919" width="6.85546875" customWidth="1"/>
    <col min="5920" max="5933" width="5.42578125" customWidth="1"/>
    <col min="5934" max="5934" width="3.85546875" customWidth="1"/>
    <col min="6145" max="6145" width="4.140625" customWidth="1"/>
    <col min="6146" max="6146" width="3.140625" customWidth="1"/>
    <col min="6147" max="6147" width="2.85546875" customWidth="1"/>
    <col min="6148" max="6148" width="4.28515625" customWidth="1"/>
    <col min="6149" max="6149" width="3.85546875" customWidth="1"/>
    <col min="6150" max="6150" width="3.7109375" customWidth="1"/>
    <col min="6151" max="6151" width="2.42578125" customWidth="1"/>
    <col min="6152" max="6152" width="4.42578125" customWidth="1"/>
    <col min="6153" max="6153" width="3.28515625" customWidth="1"/>
    <col min="6154" max="6154" width="4.85546875" customWidth="1"/>
    <col min="6155" max="6155" width="4.7109375" customWidth="1"/>
    <col min="6156" max="6157" width="4.85546875" customWidth="1"/>
    <col min="6158" max="6158" width="4.140625" customWidth="1"/>
    <col min="6159" max="6159" width="4.7109375" customWidth="1"/>
    <col min="6160" max="6161" width="4.42578125" customWidth="1"/>
    <col min="6162" max="6162" width="5" customWidth="1"/>
    <col min="6163" max="6163" width="4.28515625" customWidth="1"/>
    <col min="6164" max="6164" width="5.42578125" customWidth="1"/>
    <col min="6165" max="6165" width="5.140625" customWidth="1"/>
    <col min="6166" max="6166" width="4.42578125" customWidth="1"/>
    <col min="6167" max="6167" width="5" customWidth="1"/>
    <col min="6168" max="6168" width="4.42578125" customWidth="1"/>
    <col min="6169" max="6169" width="3.85546875" customWidth="1"/>
    <col min="6170" max="6170" width="5" customWidth="1"/>
    <col min="6171" max="6171" width="3.42578125" customWidth="1"/>
    <col min="6172" max="6174" width="5.42578125" customWidth="1"/>
    <col min="6175" max="6175" width="6.85546875" customWidth="1"/>
    <col min="6176" max="6189" width="5.42578125" customWidth="1"/>
    <col min="6190" max="6190" width="3.85546875" customWidth="1"/>
    <col min="6401" max="6401" width="4.140625" customWidth="1"/>
    <col min="6402" max="6402" width="3.140625" customWidth="1"/>
    <col min="6403" max="6403" width="2.85546875" customWidth="1"/>
    <col min="6404" max="6404" width="4.28515625" customWidth="1"/>
    <col min="6405" max="6405" width="3.85546875" customWidth="1"/>
    <col min="6406" max="6406" width="3.7109375" customWidth="1"/>
    <col min="6407" max="6407" width="2.42578125" customWidth="1"/>
    <col min="6408" max="6408" width="4.42578125" customWidth="1"/>
    <col min="6409" max="6409" width="3.28515625" customWidth="1"/>
    <col min="6410" max="6410" width="4.85546875" customWidth="1"/>
    <col min="6411" max="6411" width="4.7109375" customWidth="1"/>
    <col min="6412" max="6413" width="4.85546875" customWidth="1"/>
    <col min="6414" max="6414" width="4.140625" customWidth="1"/>
    <col min="6415" max="6415" width="4.7109375" customWidth="1"/>
    <col min="6416" max="6417" width="4.42578125" customWidth="1"/>
    <col min="6418" max="6418" width="5" customWidth="1"/>
    <col min="6419" max="6419" width="4.28515625" customWidth="1"/>
    <col min="6420" max="6420" width="5.42578125" customWidth="1"/>
    <col min="6421" max="6421" width="5.140625" customWidth="1"/>
    <col min="6422" max="6422" width="4.42578125" customWidth="1"/>
    <col min="6423" max="6423" width="5" customWidth="1"/>
    <col min="6424" max="6424" width="4.42578125" customWidth="1"/>
    <col min="6425" max="6425" width="3.85546875" customWidth="1"/>
    <col min="6426" max="6426" width="5" customWidth="1"/>
    <col min="6427" max="6427" width="3.42578125" customWidth="1"/>
    <col min="6428" max="6430" width="5.42578125" customWidth="1"/>
    <col min="6431" max="6431" width="6.85546875" customWidth="1"/>
    <col min="6432" max="6445" width="5.42578125" customWidth="1"/>
    <col min="6446" max="6446" width="3.85546875" customWidth="1"/>
    <col min="6657" max="6657" width="4.140625" customWidth="1"/>
    <col min="6658" max="6658" width="3.140625" customWidth="1"/>
    <col min="6659" max="6659" width="2.85546875" customWidth="1"/>
    <col min="6660" max="6660" width="4.28515625" customWidth="1"/>
    <col min="6661" max="6661" width="3.85546875" customWidth="1"/>
    <col min="6662" max="6662" width="3.7109375" customWidth="1"/>
    <col min="6663" max="6663" width="2.42578125" customWidth="1"/>
    <col min="6664" max="6664" width="4.42578125" customWidth="1"/>
    <col min="6665" max="6665" width="3.28515625" customWidth="1"/>
    <col min="6666" max="6666" width="4.85546875" customWidth="1"/>
    <col min="6667" max="6667" width="4.7109375" customWidth="1"/>
    <col min="6668" max="6669" width="4.85546875" customWidth="1"/>
    <col min="6670" max="6670" width="4.140625" customWidth="1"/>
    <col min="6671" max="6671" width="4.7109375" customWidth="1"/>
    <col min="6672" max="6673" width="4.42578125" customWidth="1"/>
    <col min="6674" max="6674" width="5" customWidth="1"/>
    <col min="6675" max="6675" width="4.28515625" customWidth="1"/>
    <col min="6676" max="6676" width="5.42578125" customWidth="1"/>
    <col min="6677" max="6677" width="5.140625" customWidth="1"/>
    <col min="6678" max="6678" width="4.42578125" customWidth="1"/>
    <col min="6679" max="6679" width="5" customWidth="1"/>
    <col min="6680" max="6680" width="4.42578125" customWidth="1"/>
    <col min="6681" max="6681" width="3.85546875" customWidth="1"/>
    <col min="6682" max="6682" width="5" customWidth="1"/>
    <col min="6683" max="6683" width="3.42578125" customWidth="1"/>
    <col min="6684" max="6686" width="5.42578125" customWidth="1"/>
    <col min="6687" max="6687" width="6.85546875" customWidth="1"/>
    <col min="6688" max="6701" width="5.42578125" customWidth="1"/>
    <col min="6702" max="6702" width="3.85546875" customWidth="1"/>
    <col min="6913" max="6913" width="4.140625" customWidth="1"/>
    <col min="6914" max="6914" width="3.140625" customWidth="1"/>
    <col min="6915" max="6915" width="2.85546875" customWidth="1"/>
    <col min="6916" max="6916" width="4.28515625" customWidth="1"/>
    <col min="6917" max="6917" width="3.85546875" customWidth="1"/>
    <col min="6918" max="6918" width="3.7109375" customWidth="1"/>
    <col min="6919" max="6919" width="2.42578125" customWidth="1"/>
    <col min="6920" max="6920" width="4.42578125" customWidth="1"/>
    <col min="6921" max="6921" width="3.28515625" customWidth="1"/>
    <col min="6922" max="6922" width="4.85546875" customWidth="1"/>
    <col min="6923" max="6923" width="4.7109375" customWidth="1"/>
    <col min="6924" max="6925" width="4.85546875" customWidth="1"/>
    <col min="6926" max="6926" width="4.140625" customWidth="1"/>
    <col min="6927" max="6927" width="4.7109375" customWidth="1"/>
    <col min="6928" max="6929" width="4.42578125" customWidth="1"/>
    <col min="6930" max="6930" width="5" customWidth="1"/>
    <col min="6931" max="6931" width="4.28515625" customWidth="1"/>
    <col min="6932" max="6932" width="5.42578125" customWidth="1"/>
    <col min="6933" max="6933" width="5.140625" customWidth="1"/>
    <col min="6934" max="6934" width="4.42578125" customWidth="1"/>
    <col min="6935" max="6935" width="5" customWidth="1"/>
    <col min="6936" max="6936" width="4.42578125" customWidth="1"/>
    <col min="6937" max="6937" width="3.85546875" customWidth="1"/>
    <col min="6938" max="6938" width="5" customWidth="1"/>
    <col min="6939" max="6939" width="3.42578125" customWidth="1"/>
    <col min="6940" max="6942" width="5.42578125" customWidth="1"/>
    <col min="6943" max="6943" width="6.85546875" customWidth="1"/>
    <col min="6944" max="6957" width="5.42578125" customWidth="1"/>
    <col min="6958" max="6958" width="3.85546875" customWidth="1"/>
    <col min="7169" max="7169" width="4.140625" customWidth="1"/>
    <col min="7170" max="7170" width="3.140625" customWidth="1"/>
    <col min="7171" max="7171" width="2.85546875" customWidth="1"/>
    <col min="7172" max="7172" width="4.28515625" customWidth="1"/>
    <col min="7173" max="7173" width="3.85546875" customWidth="1"/>
    <col min="7174" max="7174" width="3.7109375" customWidth="1"/>
    <col min="7175" max="7175" width="2.42578125" customWidth="1"/>
    <col min="7176" max="7176" width="4.42578125" customWidth="1"/>
    <col min="7177" max="7177" width="3.28515625" customWidth="1"/>
    <col min="7178" max="7178" width="4.85546875" customWidth="1"/>
    <col min="7179" max="7179" width="4.7109375" customWidth="1"/>
    <col min="7180" max="7181" width="4.85546875" customWidth="1"/>
    <col min="7182" max="7182" width="4.140625" customWidth="1"/>
    <col min="7183" max="7183" width="4.7109375" customWidth="1"/>
    <col min="7184" max="7185" width="4.42578125" customWidth="1"/>
    <col min="7186" max="7186" width="5" customWidth="1"/>
    <col min="7187" max="7187" width="4.28515625" customWidth="1"/>
    <col min="7188" max="7188" width="5.42578125" customWidth="1"/>
    <col min="7189" max="7189" width="5.140625" customWidth="1"/>
    <col min="7190" max="7190" width="4.42578125" customWidth="1"/>
    <col min="7191" max="7191" width="5" customWidth="1"/>
    <col min="7192" max="7192" width="4.42578125" customWidth="1"/>
    <col min="7193" max="7193" width="3.85546875" customWidth="1"/>
    <col min="7194" max="7194" width="5" customWidth="1"/>
    <col min="7195" max="7195" width="3.42578125" customWidth="1"/>
    <col min="7196" max="7198" width="5.42578125" customWidth="1"/>
    <col min="7199" max="7199" width="6.85546875" customWidth="1"/>
    <col min="7200" max="7213" width="5.42578125" customWidth="1"/>
    <col min="7214" max="7214" width="3.85546875" customWidth="1"/>
    <col min="7425" max="7425" width="4.140625" customWidth="1"/>
    <col min="7426" max="7426" width="3.140625" customWidth="1"/>
    <col min="7427" max="7427" width="2.85546875" customWidth="1"/>
    <col min="7428" max="7428" width="4.28515625" customWidth="1"/>
    <col min="7429" max="7429" width="3.85546875" customWidth="1"/>
    <col min="7430" max="7430" width="3.7109375" customWidth="1"/>
    <col min="7431" max="7431" width="2.42578125" customWidth="1"/>
    <col min="7432" max="7432" width="4.42578125" customWidth="1"/>
    <col min="7433" max="7433" width="3.28515625" customWidth="1"/>
    <col min="7434" max="7434" width="4.85546875" customWidth="1"/>
    <col min="7435" max="7435" width="4.7109375" customWidth="1"/>
    <col min="7436" max="7437" width="4.85546875" customWidth="1"/>
    <col min="7438" max="7438" width="4.140625" customWidth="1"/>
    <col min="7439" max="7439" width="4.7109375" customWidth="1"/>
    <col min="7440" max="7441" width="4.42578125" customWidth="1"/>
    <col min="7442" max="7442" width="5" customWidth="1"/>
    <col min="7443" max="7443" width="4.28515625" customWidth="1"/>
    <col min="7444" max="7444" width="5.42578125" customWidth="1"/>
    <col min="7445" max="7445" width="5.140625" customWidth="1"/>
    <col min="7446" max="7446" width="4.42578125" customWidth="1"/>
    <col min="7447" max="7447" width="5" customWidth="1"/>
    <col min="7448" max="7448" width="4.42578125" customWidth="1"/>
    <col min="7449" max="7449" width="3.85546875" customWidth="1"/>
    <col min="7450" max="7450" width="5" customWidth="1"/>
    <col min="7451" max="7451" width="3.42578125" customWidth="1"/>
    <col min="7452" max="7454" width="5.42578125" customWidth="1"/>
    <col min="7455" max="7455" width="6.85546875" customWidth="1"/>
    <col min="7456" max="7469" width="5.42578125" customWidth="1"/>
    <col min="7470" max="7470" width="3.85546875" customWidth="1"/>
    <col min="7681" max="7681" width="4.140625" customWidth="1"/>
    <col min="7682" max="7682" width="3.140625" customWidth="1"/>
    <col min="7683" max="7683" width="2.85546875" customWidth="1"/>
    <col min="7684" max="7684" width="4.28515625" customWidth="1"/>
    <col min="7685" max="7685" width="3.85546875" customWidth="1"/>
    <col min="7686" max="7686" width="3.7109375" customWidth="1"/>
    <col min="7687" max="7687" width="2.42578125" customWidth="1"/>
    <col min="7688" max="7688" width="4.42578125" customWidth="1"/>
    <col min="7689" max="7689" width="3.28515625" customWidth="1"/>
    <col min="7690" max="7690" width="4.85546875" customWidth="1"/>
    <col min="7691" max="7691" width="4.7109375" customWidth="1"/>
    <col min="7692" max="7693" width="4.85546875" customWidth="1"/>
    <col min="7694" max="7694" width="4.140625" customWidth="1"/>
    <col min="7695" max="7695" width="4.7109375" customWidth="1"/>
    <col min="7696" max="7697" width="4.42578125" customWidth="1"/>
    <col min="7698" max="7698" width="5" customWidth="1"/>
    <col min="7699" max="7699" width="4.28515625" customWidth="1"/>
    <col min="7700" max="7700" width="5.42578125" customWidth="1"/>
    <col min="7701" max="7701" width="5.140625" customWidth="1"/>
    <col min="7702" max="7702" width="4.42578125" customWidth="1"/>
    <col min="7703" max="7703" width="5" customWidth="1"/>
    <col min="7704" max="7704" width="4.42578125" customWidth="1"/>
    <col min="7705" max="7705" width="3.85546875" customWidth="1"/>
    <col min="7706" max="7706" width="5" customWidth="1"/>
    <col min="7707" max="7707" width="3.42578125" customWidth="1"/>
    <col min="7708" max="7710" width="5.42578125" customWidth="1"/>
    <col min="7711" max="7711" width="6.85546875" customWidth="1"/>
    <col min="7712" max="7725" width="5.42578125" customWidth="1"/>
    <col min="7726" max="7726" width="3.85546875" customWidth="1"/>
    <col min="7937" max="7937" width="4.140625" customWidth="1"/>
    <col min="7938" max="7938" width="3.140625" customWidth="1"/>
    <col min="7939" max="7939" width="2.85546875" customWidth="1"/>
    <col min="7940" max="7940" width="4.28515625" customWidth="1"/>
    <col min="7941" max="7941" width="3.85546875" customWidth="1"/>
    <col min="7942" max="7942" width="3.7109375" customWidth="1"/>
    <col min="7943" max="7943" width="2.42578125" customWidth="1"/>
    <col min="7944" max="7944" width="4.42578125" customWidth="1"/>
    <col min="7945" max="7945" width="3.28515625" customWidth="1"/>
    <col min="7946" max="7946" width="4.85546875" customWidth="1"/>
    <col min="7947" max="7947" width="4.7109375" customWidth="1"/>
    <col min="7948" max="7949" width="4.85546875" customWidth="1"/>
    <col min="7950" max="7950" width="4.140625" customWidth="1"/>
    <col min="7951" max="7951" width="4.7109375" customWidth="1"/>
    <col min="7952" max="7953" width="4.42578125" customWidth="1"/>
    <col min="7954" max="7954" width="5" customWidth="1"/>
    <col min="7955" max="7955" width="4.28515625" customWidth="1"/>
    <col min="7956" max="7956" width="5.42578125" customWidth="1"/>
    <col min="7957" max="7957" width="5.140625" customWidth="1"/>
    <col min="7958" max="7958" width="4.42578125" customWidth="1"/>
    <col min="7959" max="7959" width="5" customWidth="1"/>
    <col min="7960" max="7960" width="4.42578125" customWidth="1"/>
    <col min="7961" max="7961" width="3.85546875" customWidth="1"/>
    <col min="7962" max="7962" width="5" customWidth="1"/>
    <col min="7963" max="7963" width="3.42578125" customWidth="1"/>
    <col min="7964" max="7966" width="5.42578125" customWidth="1"/>
    <col min="7967" max="7967" width="6.85546875" customWidth="1"/>
    <col min="7968" max="7981" width="5.42578125" customWidth="1"/>
    <col min="7982" max="7982" width="3.85546875" customWidth="1"/>
    <col min="8193" max="8193" width="4.140625" customWidth="1"/>
    <col min="8194" max="8194" width="3.140625" customWidth="1"/>
    <col min="8195" max="8195" width="2.85546875" customWidth="1"/>
    <col min="8196" max="8196" width="4.28515625" customWidth="1"/>
    <col min="8197" max="8197" width="3.85546875" customWidth="1"/>
    <col min="8198" max="8198" width="3.7109375" customWidth="1"/>
    <col min="8199" max="8199" width="2.42578125" customWidth="1"/>
    <col min="8200" max="8200" width="4.42578125" customWidth="1"/>
    <col min="8201" max="8201" width="3.28515625" customWidth="1"/>
    <col min="8202" max="8202" width="4.85546875" customWidth="1"/>
    <col min="8203" max="8203" width="4.7109375" customWidth="1"/>
    <col min="8204" max="8205" width="4.85546875" customWidth="1"/>
    <col min="8206" max="8206" width="4.140625" customWidth="1"/>
    <col min="8207" max="8207" width="4.7109375" customWidth="1"/>
    <col min="8208" max="8209" width="4.42578125" customWidth="1"/>
    <col min="8210" max="8210" width="5" customWidth="1"/>
    <col min="8211" max="8211" width="4.28515625" customWidth="1"/>
    <col min="8212" max="8212" width="5.42578125" customWidth="1"/>
    <col min="8213" max="8213" width="5.140625" customWidth="1"/>
    <col min="8214" max="8214" width="4.42578125" customWidth="1"/>
    <col min="8215" max="8215" width="5" customWidth="1"/>
    <col min="8216" max="8216" width="4.42578125" customWidth="1"/>
    <col min="8217" max="8217" width="3.85546875" customWidth="1"/>
    <col min="8218" max="8218" width="5" customWidth="1"/>
    <col min="8219" max="8219" width="3.42578125" customWidth="1"/>
    <col min="8220" max="8222" width="5.42578125" customWidth="1"/>
    <col min="8223" max="8223" width="6.85546875" customWidth="1"/>
    <col min="8224" max="8237" width="5.42578125" customWidth="1"/>
    <col min="8238" max="8238" width="3.85546875" customWidth="1"/>
    <col min="8449" max="8449" width="4.140625" customWidth="1"/>
    <col min="8450" max="8450" width="3.140625" customWidth="1"/>
    <col min="8451" max="8451" width="2.85546875" customWidth="1"/>
    <col min="8452" max="8452" width="4.28515625" customWidth="1"/>
    <col min="8453" max="8453" width="3.85546875" customWidth="1"/>
    <col min="8454" max="8454" width="3.7109375" customWidth="1"/>
    <col min="8455" max="8455" width="2.42578125" customWidth="1"/>
    <col min="8456" max="8456" width="4.42578125" customWidth="1"/>
    <col min="8457" max="8457" width="3.28515625" customWidth="1"/>
    <col min="8458" max="8458" width="4.85546875" customWidth="1"/>
    <col min="8459" max="8459" width="4.7109375" customWidth="1"/>
    <col min="8460" max="8461" width="4.85546875" customWidth="1"/>
    <col min="8462" max="8462" width="4.140625" customWidth="1"/>
    <col min="8463" max="8463" width="4.7109375" customWidth="1"/>
    <col min="8464" max="8465" width="4.42578125" customWidth="1"/>
    <col min="8466" max="8466" width="5" customWidth="1"/>
    <col min="8467" max="8467" width="4.28515625" customWidth="1"/>
    <col min="8468" max="8468" width="5.42578125" customWidth="1"/>
    <col min="8469" max="8469" width="5.140625" customWidth="1"/>
    <col min="8470" max="8470" width="4.42578125" customWidth="1"/>
    <col min="8471" max="8471" width="5" customWidth="1"/>
    <col min="8472" max="8472" width="4.42578125" customWidth="1"/>
    <col min="8473" max="8473" width="3.85546875" customWidth="1"/>
    <col min="8474" max="8474" width="5" customWidth="1"/>
    <col min="8475" max="8475" width="3.42578125" customWidth="1"/>
    <col min="8476" max="8478" width="5.42578125" customWidth="1"/>
    <col min="8479" max="8479" width="6.85546875" customWidth="1"/>
    <col min="8480" max="8493" width="5.42578125" customWidth="1"/>
    <col min="8494" max="8494" width="3.85546875" customWidth="1"/>
    <col min="8705" max="8705" width="4.140625" customWidth="1"/>
    <col min="8706" max="8706" width="3.140625" customWidth="1"/>
    <col min="8707" max="8707" width="2.85546875" customWidth="1"/>
    <col min="8708" max="8708" width="4.28515625" customWidth="1"/>
    <col min="8709" max="8709" width="3.85546875" customWidth="1"/>
    <col min="8710" max="8710" width="3.7109375" customWidth="1"/>
    <col min="8711" max="8711" width="2.42578125" customWidth="1"/>
    <col min="8712" max="8712" width="4.42578125" customWidth="1"/>
    <col min="8713" max="8713" width="3.28515625" customWidth="1"/>
    <col min="8714" max="8714" width="4.85546875" customWidth="1"/>
    <col min="8715" max="8715" width="4.7109375" customWidth="1"/>
    <col min="8716" max="8717" width="4.85546875" customWidth="1"/>
    <col min="8718" max="8718" width="4.140625" customWidth="1"/>
    <col min="8719" max="8719" width="4.7109375" customWidth="1"/>
    <col min="8720" max="8721" width="4.42578125" customWidth="1"/>
    <col min="8722" max="8722" width="5" customWidth="1"/>
    <col min="8723" max="8723" width="4.28515625" customWidth="1"/>
    <col min="8724" max="8724" width="5.42578125" customWidth="1"/>
    <col min="8725" max="8725" width="5.140625" customWidth="1"/>
    <col min="8726" max="8726" width="4.42578125" customWidth="1"/>
    <col min="8727" max="8727" width="5" customWidth="1"/>
    <col min="8728" max="8728" width="4.42578125" customWidth="1"/>
    <col min="8729" max="8729" width="3.85546875" customWidth="1"/>
    <col min="8730" max="8730" width="5" customWidth="1"/>
    <col min="8731" max="8731" width="3.42578125" customWidth="1"/>
    <col min="8732" max="8734" width="5.42578125" customWidth="1"/>
    <col min="8735" max="8735" width="6.85546875" customWidth="1"/>
    <col min="8736" max="8749" width="5.42578125" customWidth="1"/>
    <col min="8750" max="8750" width="3.85546875" customWidth="1"/>
    <col min="8961" max="8961" width="4.140625" customWidth="1"/>
    <col min="8962" max="8962" width="3.140625" customWidth="1"/>
    <col min="8963" max="8963" width="2.85546875" customWidth="1"/>
    <col min="8964" max="8964" width="4.28515625" customWidth="1"/>
    <col min="8965" max="8965" width="3.85546875" customWidth="1"/>
    <col min="8966" max="8966" width="3.7109375" customWidth="1"/>
    <col min="8967" max="8967" width="2.42578125" customWidth="1"/>
    <col min="8968" max="8968" width="4.42578125" customWidth="1"/>
    <col min="8969" max="8969" width="3.28515625" customWidth="1"/>
    <col min="8970" max="8970" width="4.85546875" customWidth="1"/>
    <col min="8971" max="8971" width="4.7109375" customWidth="1"/>
    <col min="8972" max="8973" width="4.85546875" customWidth="1"/>
    <col min="8974" max="8974" width="4.140625" customWidth="1"/>
    <col min="8975" max="8975" width="4.7109375" customWidth="1"/>
    <col min="8976" max="8977" width="4.42578125" customWidth="1"/>
    <col min="8978" max="8978" width="5" customWidth="1"/>
    <col min="8979" max="8979" width="4.28515625" customWidth="1"/>
    <col min="8980" max="8980" width="5.42578125" customWidth="1"/>
    <col min="8981" max="8981" width="5.140625" customWidth="1"/>
    <col min="8982" max="8982" width="4.42578125" customWidth="1"/>
    <col min="8983" max="8983" width="5" customWidth="1"/>
    <col min="8984" max="8984" width="4.42578125" customWidth="1"/>
    <col min="8985" max="8985" width="3.85546875" customWidth="1"/>
    <col min="8986" max="8986" width="5" customWidth="1"/>
    <col min="8987" max="8987" width="3.42578125" customWidth="1"/>
    <col min="8988" max="8990" width="5.42578125" customWidth="1"/>
    <col min="8991" max="8991" width="6.85546875" customWidth="1"/>
    <col min="8992" max="9005" width="5.42578125" customWidth="1"/>
    <col min="9006" max="9006" width="3.85546875" customWidth="1"/>
    <col min="9217" max="9217" width="4.140625" customWidth="1"/>
    <col min="9218" max="9218" width="3.140625" customWidth="1"/>
    <col min="9219" max="9219" width="2.85546875" customWidth="1"/>
    <col min="9220" max="9220" width="4.28515625" customWidth="1"/>
    <col min="9221" max="9221" width="3.85546875" customWidth="1"/>
    <col min="9222" max="9222" width="3.7109375" customWidth="1"/>
    <col min="9223" max="9223" width="2.42578125" customWidth="1"/>
    <col min="9224" max="9224" width="4.42578125" customWidth="1"/>
    <col min="9225" max="9225" width="3.28515625" customWidth="1"/>
    <col min="9226" max="9226" width="4.85546875" customWidth="1"/>
    <col min="9227" max="9227" width="4.7109375" customWidth="1"/>
    <col min="9228" max="9229" width="4.85546875" customWidth="1"/>
    <col min="9230" max="9230" width="4.140625" customWidth="1"/>
    <col min="9231" max="9231" width="4.7109375" customWidth="1"/>
    <col min="9232" max="9233" width="4.42578125" customWidth="1"/>
    <col min="9234" max="9234" width="5" customWidth="1"/>
    <col min="9235" max="9235" width="4.28515625" customWidth="1"/>
    <col min="9236" max="9236" width="5.42578125" customWidth="1"/>
    <col min="9237" max="9237" width="5.140625" customWidth="1"/>
    <col min="9238" max="9238" width="4.42578125" customWidth="1"/>
    <col min="9239" max="9239" width="5" customWidth="1"/>
    <col min="9240" max="9240" width="4.42578125" customWidth="1"/>
    <col min="9241" max="9241" width="3.85546875" customWidth="1"/>
    <col min="9242" max="9242" width="5" customWidth="1"/>
    <col min="9243" max="9243" width="3.42578125" customWidth="1"/>
    <col min="9244" max="9246" width="5.42578125" customWidth="1"/>
    <col min="9247" max="9247" width="6.85546875" customWidth="1"/>
    <col min="9248" max="9261" width="5.42578125" customWidth="1"/>
    <col min="9262" max="9262" width="3.85546875" customWidth="1"/>
    <col min="9473" max="9473" width="4.140625" customWidth="1"/>
    <col min="9474" max="9474" width="3.140625" customWidth="1"/>
    <col min="9475" max="9475" width="2.85546875" customWidth="1"/>
    <col min="9476" max="9476" width="4.28515625" customWidth="1"/>
    <col min="9477" max="9477" width="3.85546875" customWidth="1"/>
    <col min="9478" max="9478" width="3.7109375" customWidth="1"/>
    <col min="9479" max="9479" width="2.42578125" customWidth="1"/>
    <col min="9480" max="9480" width="4.42578125" customWidth="1"/>
    <col min="9481" max="9481" width="3.28515625" customWidth="1"/>
    <col min="9482" max="9482" width="4.85546875" customWidth="1"/>
    <col min="9483" max="9483" width="4.7109375" customWidth="1"/>
    <col min="9484" max="9485" width="4.85546875" customWidth="1"/>
    <col min="9486" max="9486" width="4.140625" customWidth="1"/>
    <col min="9487" max="9487" width="4.7109375" customWidth="1"/>
    <col min="9488" max="9489" width="4.42578125" customWidth="1"/>
    <col min="9490" max="9490" width="5" customWidth="1"/>
    <col min="9491" max="9491" width="4.28515625" customWidth="1"/>
    <col min="9492" max="9492" width="5.42578125" customWidth="1"/>
    <col min="9493" max="9493" width="5.140625" customWidth="1"/>
    <col min="9494" max="9494" width="4.42578125" customWidth="1"/>
    <col min="9495" max="9495" width="5" customWidth="1"/>
    <col min="9496" max="9496" width="4.42578125" customWidth="1"/>
    <col min="9497" max="9497" width="3.85546875" customWidth="1"/>
    <col min="9498" max="9498" width="5" customWidth="1"/>
    <col min="9499" max="9499" width="3.42578125" customWidth="1"/>
    <col min="9500" max="9502" width="5.42578125" customWidth="1"/>
    <col min="9503" max="9503" width="6.85546875" customWidth="1"/>
    <col min="9504" max="9517" width="5.42578125" customWidth="1"/>
    <col min="9518" max="9518" width="3.85546875" customWidth="1"/>
    <col min="9729" max="9729" width="4.140625" customWidth="1"/>
    <col min="9730" max="9730" width="3.140625" customWidth="1"/>
    <col min="9731" max="9731" width="2.85546875" customWidth="1"/>
    <col min="9732" max="9732" width="4.28515625" customWidth="1"/>
    <col min="9733" max="9733" width="3.85546875" customWidth="1"/>
    <col min="9734" max="9734" width="3.7109375" customWidth="1"/>
    <col min="9735" max="9735" width="2.42578125" customWidth="1"/>
    <col min="9736" max="9736" width="4.42578125" customWidth="1"/>
    <col min="9737" max="9737" width="3.28515625" customWidth="1"/>
    <col min="9738" max="9738" width="4.85546875" customWidth="1"/>
    <col min="9739" max="9739" width="4.7109375" customWidth="1"/>
    <col min="9740" max="9741" width="4.85546875" customWidth="1"/>
    <col min="9742" max="9742" width="4.140625" customWidth="1"/>
    <col min="9743" max="9743" width="4.7109375" customWidth="1"/>
    <col min="9744" max="9745" width="4.42578125" customWidth="1"/>
    <col min="9746" max="9746" width="5" customWidth="1"/>
    <col min="9747" max="9747" width="4.28515625" customWidth="1"/>
    <col min="9748" max="9748" width="5.42578125" customWidth="1"/>
    <col min="9749" max="9749" width="5.140625" customWidth="1"/>
    <col min="9750" max="9750" width="4.42578125" customWidth="1"/>
    <col min="9751" max="9751" width="5" customWidth="1"/>
    <col min="9752" max="9752" width="4.42578125" customWidth="1"/>
    <col min="9753" max="9753" width="3.85546875" customWidth="1"/>
    <col min="9754" max="9754" width="5" customWidth="1"/>
    <col min="9755" max="9755" width="3.42578125" customWidth="1"/>
    <col min="9756" max="9758" width="5.42578125" customWidth="1"/>
    <col min="9759" max="9759" width="6.85546875" customWidth="1"/>
    <col min="9760" max="9773" width="5.42578125" customWidth="1"/>
    <col min="9774" max="9774" width="3.85546875" customWidth="1"/>
    <col min="9985" max="9985" width="4.140625" customWidth="1"/>
    <col min="9986" max="9986" width="3.140625" customWidth="1"/>
    <col min="9987" max="9987" width="2.85546875" customWidth="1"/>
    <col min="9988" max="9988" width="4.28515625" customWidth="1"/>
    <col min="9989" max="9989" width="3.85546875" customWidth="1"/>
    <col min="9990" max="9990" width="3.7109375" customWidth="1"/>
    <col min="9991" max="9991" width="2.42578125" customWidth="1"/>
    <col min="9992" max="9992" width="4.42578125" customWidth="1"/>
    <col min="9993" max="9993" width="3.28515625" customWidth="1"/>
    <col min="9994" max="9994" width="4.85546875" customWidth="1"/>
    <col min="9995" max="9995" width="4.7109375" customWidth="1"/>
    <col min="9996" max="9997" width="4.85546875" customWidth="1"/>
    <col min="9998" max="9998" width="4.140625" customWidth="1"/>
    <col min="9999" max="9999" width="4.7109375" customWidth="1"/>
    <col min="10000" max="10001" width="4.42578125" customWidth="1"/>
    <col min="10002" max="10002" width="5" customWidth="1"/>
    <col min="10003" max="10003" width="4.28515625" customWidth="1"/>
    <col min="10004" max="10004" width="5.42578125" customWidth="1"/>
    <col min="10005" max="10005" width="5.140625" customWidth="1"/>
    <col min="10006" max="10006" width="4.42578125" customWidth="1"/>
    <col min="10007" max="10007" width="5" customWidth="1"/>
    <col min="10008" max="10008" width="4.42578125" customWidth="1"/>
    <col min="10009" max="10009" width="3.85546875" customWidth="1"/>
    <col min="10010" max="10010" width="5" customWidth="1"/>
    <col min="10011" max="10011" width="3.42578125" customWidth="1"/>
    <col min="10012" max="10014" width="5.42578125" customWidth="1"/>
    <col min="10015" max="10015" width="6.85546875" customWidth="1"/>
    <col min="10016" max="10029" width="5.42578125" customWidth="1"/>
    <col min="10030" max="10030" width="3.85546875" customWidth="1"/>
    <col min="10241" max="10241" width="4.140625" customWidth="1"/>
    <col min="10242" max="10242" width="3.140625" customWidth="1"/>
    <col min="10243" max="10243" width="2.85546875" customWidth="1"/>
    <col min="10244" max="10244" width="4.28515625" customWidth="1"/>
    <col min="10245" max="10245" width="3.85546875" customWidth="1"/>
    <col min="10246" max="10246" width="3.7109375" customWidth="1"/>
    <col min="10247" max="10247" width="2.42578125" customWidth="1"/>
    <col min="10248" max="10248" width="4.42578125" customWidth="1"/>
    <col min="10249" max="10249" width="3.28515625" customWidth="1"/>
    <col min="10250" max="10250" width="4.85546875" customWidth="1"/>
    <col min="10251" max="10251" width="4.7109375" customWidth="1"/>
    <col min="10252" max="10253" width="4.85546875" customWidth="1"/>
    <col min="10254" max="10254" width="4.140625" customWidth="1"/>
    <col min="10255" max="10255" width="4.7109375" customWidth="1"/>
    <col min="10256" max="10257" width="4.42578125" customWidth="1"/>
    <col min="10258" max="10258" width="5" customWidth="1"/>
    <col min="10259" max="10259" width="4.28515625" customWidth="1"/>
    <col min="10260" max="10260" width="5.42578125" customWidth="1"/>
    <col min="10261" max="10261" width="5.140625" customWidth="1"/>
    <col min="10262" max="10262" width="4.42578125" customWidth="1"/>
    <col min="10263" max="10263" width="5" customWidth="1"/>
    <col min="10264" max="10264" width="4.42578125" customWidth="1"/>
    <col min="10265" max="10265" width="3.85546875" customWidth="1"/>
    <col min="10266" max="10266" width="5" customWidth="1"/>
    <col min="10267" max="10267" width="3.42578125" customWidth="1"/>
    <col min="10268" max="10270" width="5.42578125" customWidth="1"/>
    <col min="10271" max="10271" width="6.85546875" customWidth="1"/>
    <col min="10272" max="10285" width="5.42578125" customWidth="1"/>
    <col min="10286" max="10286" width="3.85546875" customWidth="1"/>
    <col min="10497" max="10497" width="4.140625" customWidth="1"/>
    <col min="10498" max="10498" width="3.140625" customWidth="1"/>
    <col min="10499" max="10499" width="2.85546875" customWidth="1"/>
    <col min="10500" max="10500" width="4.28515625" customWidth="1"/>
    <col min="10501" max="10501" width="3.85546875" customWidth="1"/>
    <col min="10502" max="10502" width="3.7109375" customWidth="1"/>
    <col min="10503" max="10503" width="2.42578125" customWidth="1"/>
    <col min="10504" max="10504" width="4.42578125" customWidth="1"/>
    <col min="10505" max="10505" width="3.28515625" customWidth="1"/>
    <col min="10506" max="10506" width="4.85546875" customWidth="1"/>
    <col min="10507" max="10507" width="4.7109375" customWidth="1"/>
    <col min="10508" max="10509" width="4.85546875" customWidth="1"/>
    <col min="10510" max="10510" width="4.140625" customWidth="1"/>
    <col min="10511" max="10511" width="4.7109375" customWidth="1"/>
    <col min="10512" max="10513" width="4.42578125" customWidth="1"/>
    <col min="10514" max="10514" width="5" customWidth="1"/>
    <col min="10515" max="10515" width="4.28515625" customWidth="1"/>
    <col min="10516" max="10516" width="5.42578125" customWidth="1"/>
    <col min="10517" max="10517" width="5.140625" customWidth="1"/>
    <col min="10518" max="10518" width="4.42578125" customWidth="1"/>
    <col min="10519" max="10519" width="5" customWidth="1"/>
    <col min="10520" max="10520" width="4.42578125" customWidth="1"/>
    <col min="10521" max="10521" width="3.85546875" customWidth="1"/>
    <col min="10522" max="10522" width="5" customWidth="1"/>
    <col min="10523" max="10523" width="3.42578125" customWidth="1"/>
    <col min="10524" max="10526" width="5.42578125" customWidth="1"/>
    <col min="10527" max="10527" width="6.85546875" customWidth="1"/>
    <col min="10528" max="10541" width="5.42578125" customWidth="1"/>
    <col min="10542" max="10542" width="3.85546875" customWidth="1"/>
    <col min="10753" max="10753" width="4.140625" customWidth="1"/>
    <col min="10754" max="10754" width="3.140625" customWidth="1"/>
    <col min="10755" max="10755" width="2.85546875" customWidth="1"/>
    <col min="10756" max="10756" width="4.28515625" customWidth="1"/>
    <col min="10757" max="10757" width="3.85546875" customWidth="1"/>
    <col min="10758" max="10758" width="3.7109375" customWidth="1"/>
    <col min="10759" max="10759" width="2.42578125" customWidth="1"/>
    <col min="10760" max="10760" width="4.42578125" customWidth="1"/>
    <col min="10761" max="10761" width="3.28515625" customWidth="1"/>
    <col min="10762" max="10762" width="4.85546875" customWidth="1"/>
    <col min="10763" max="10763" width="4.7109375" customWidth="1"/>
    <col min="10764" max="10765" width="4.85546875" customWidth="1"/>
    <col min="10766" max="10766" width="4.140625" customWidth="1"/>
    <col min="10767" max="10767" width="4.7109375" customWidth="1"/>
    <col min="10768" max="10769" width="4.42578125" customWidth="1"/>
    <col min="10770" max="10770" width="5" customWidth="1"/>
    <col min="10771" max="10771" width="4.28515625" customWidth="1"/>
    <col min="10772" max="10772" width="5.42578125" customWidth="1"/>
    <col min="10773" max="10773" width="5.140625" customWidth="1"/>
    <col min="10774" max="10774" width="4.42578125" customWidth="1"/>
    <col min="10775" max="10775" width="5" customWidth="1"/>
    <col min="10776" max="10776" width="4.42578125" customWidth="1"/>
    <col min="10777" max="10777" width="3.85546875" customWidth="1"/>
    <col min="10778" max="10778" width="5" customWidth="1"/>
    <col min="10779" max="10779" width="3.42578125" customWidth="1"/>
    <col min="10780" max="10782" width="5.42578125" customWidth="1"/>
    <col min="10783" max="10783" width="6.85546875" customWidth="1"/>
    <col min="10784" max="10797" width="5.42578125" customWidth="1"/>
    <col min="10798" max="10798" width="3.85546875" customWidth="1"/>
    <col min="11009" max="11009" width="4.140625" customWidth="1"/>
    <col min="11010" max="11010" width="3.140625" customWidth="1"/>
    <col min="11011" max="11011" width="2.85546875" customWidth="1"/>
    <col min="11012" max="11012" width="4.28515625" customWidth="1"/>
    <col min="11013" max="11013" width="3.85546875" customWidth="1"/>
    <col min="11014" max="11014" width="3.7109375" customWidth="1"/>
    <col min="11015" max="11015" width="2.42578125" customWidth="1"/>
    <col min="11016" max="11016" width="4.42578125" customWidth="1"/>
    <col min="11017" max="11017" width="3.28515625" customWidth="1"/>
    <col min="11018" max="11018" width="4.85546875" customWidth="1"/>
    <col min="11019" max="11019" width="4.7109375" customWidth="1"/>
    <col min="11020" max="11021" width="4.85546875" customWidth="1"/>
    <col min="11022" max="11022" width="4.140625" customWidth="1"/>
    <col min="11023" max="11023" width="4.7109375" customWidth="1"/>
    <col min="11024" max="11025" width="4.42578125" customWidth="1"/>
    <col min="11026" max="11026" width="5" customWidth="1"/>
    <col min="11027" max="11027" width="4.28515625" customWidth="1"/>
    <col min="11028" max="11028" width="5.42578125" customWidth="1"/>
    <col min="11029" max="11029" width="5.140625" customWidth="1"/>
    <col min="11030" max="11030" width="4.42578125" customWidth="1"/>
    <col min="11031" max="11031" width="5" customWidth="1"/>
    <col min="11032" max="11032" width="4.42578125" customWidth="1"/>
    <col min="11033" max="11033" width="3.85546875" customWidth="1"/>
    <col min="11034" max="11034" width="5" customWidth="1"/>
    <col min="11035" max="11035" width="3.42578125" customWidth="1"/>
    <col min="11036" max="11038" width="5.42578125" customWidth="1"/>
    <col min="11039" max="11039" width="6.85546875" customWidth="1"/>
    <col min="11040" max="11053" width="5.42578125" customWidth="1"/>
    <col min="11054" max="11054" width="3.85546875" customWidth="1"/>
    <col min="11265" max="11265" width="4.140625" customWidth="1"/>
    <col min="11266" max="11266" width="3.140625" customWidth="1"/>
    <col min="11267" max="11267" width="2.85546875" customWidth="1"/>
    <col min="11268" max="11268" width="4.28515625" customWidth="1"/>
    <col min="11269" max="11269" width="3.85546875" customWidth="1"/>
    <col min="11270" max="11270" width="3.7109375" customWidth="1"/>
    <col min="11271" max="11271" width="2.42578125" customWidth="1"/>
    <col min="11272" max="11272" width="4.42578125" customWidth="1"/>
    <col min="11273" max="11273" width="3.28515625" customWidth="1"/>
    <col min="11274" max="11274" width="4.85546875" customWidth="1"/>
    <col min="11275" max="11275" width="4.7109375" customWidth="1"/>
    <col min="11276" max="11277" width="4.85546875" customWidth="1"/>
    <col min="11278" max="11278" width="4.140625" customWidth="1"/>
    <col min="11279" max="11279" width="4.7109375" customWidth="1"/>
    <col min="11280" max="11281" width="4.42578125" customWidth="1"/>
    <col min="11282" max="11282" width="5" customWidth="1"/>
    <col min="11283" max="11283" width="4.28515625" customWidth="1"/>
    <col min="11284" max="11284" width="5.42578125" customWidth="1"/>
    <col min="11285" max="11285" width="5.140625" customWidth="1"/>
    <col min="11286" max="11286" width="4.42578125" customWidth="1"/>
    <col min="11287" max="11287" width="5" customWidth="1"/>
    <col min="11288" max="11288" width="4.42578125" customWidth="1"/>
    <col min="11289" max="11289" width="3.85546875" customWidth="1"/>
    <col min="11290" max="11290" width="5" customWidth="1"/>
    <col min="11291" max="11291" width="3.42578125" customWidth="1"/>
    <col min="11292" max="11294" width="5.42578125" customWidth="1"/>
    <col min="11295" max="11295" width="6.85546875" customWidth="1"/>
    <col min="11296" max="11309" width="5.42578125" customWidth="1"/>
    <col min="11310" max="11310" width="3.85546875" customWidth="1"/>
    <col min="11521" max="11521" width="4.140625" customWidth="1"/>
    <col min="11522" max="11522" width="3.140625" customWidth="1"/>
    <col min="11523" max="11523" width="2.85546875" customWidth="1"/>
    <col min="11524" max="11524" width="4.28515625" customWidth="1"/>
    <col min="11525" max="11525" width="3.85546875" customWidth="1"/>
    <col min="11526" max="11526" width="3.7109375" customWidth="1"/>
    <col min="11527" max="11527" width="2.42578125" customWidth="1"/>
    <col min="11528" max="11528" width="4.42578125" customWidth="1"/>
    <col min="11529" max="11529" width="3.28515625" customWidth="1"/>
    <col min="11530" max="11530" width="4.85546875" customWidth="1"/>
    <col min="11531" max="11531" width="4.7109375" customWidth="1"/>
    <col min="11532" max="11533" width="4.85546875" customWidth="1"/>
    <col min="11534" max="11534" width="4.140625" customWidth="1"/>
    <col min="11535" max="11535" width="4.7109375" customWidth="1"/>
    <col min="11536" max="11537" width="4.42578125" customWidth="1"/>
    <col min="11538" max="11538" width="5" customWidth="1"/>
    <col min="11539" max="11539" width="4.28515625" customWidth="1"/>
    <col min="11540" max="11540" width="5.42578125" customWidth="1"/>
    <col min="11541" max="11541" width="5.140625" customWidth="1"/>
    <col min="11542" max="11542" width="4.42578125" customWidth="1"/>
    <col min="11543" max="11543" width="5" customWidth="1"/>
    <col min="11544" max="11544" width="4.42578125" customWidth="1"/>
    <col min="11545" max="11545" width="3.85546875" customWidth="1"/>
    <col min="11546" max="11546" width="5" customWidth="1"/>
    <col min="11547" max="11547" width="3.42578125" customWidth="1"/>
    <col min="11548" max="11550" width="5.42578125" customWidth="1"/>
    <col min="11551" max="11551" width="6.85546875" customWidth="1"/>
    <col min="11552" max="11565" width="5.42578125" customWidth="1"/>
    <col min="11566" max="11566" width="3.85546875" customWidth="1"/>
    <col min="11777" max="11777" width="4.140625" customWidth="1"/>
    <col min="11778" max="11778" width="3.140625" customWidth="1"/>
    <col min="11779" max="11779" width="2.85546875" customWidth="1"/>
    <col min="11780" max="11780" width="4.28515625" customWidth="1"/>
    <col min="11781" max="11781" width="3.85546875" customWidth="1"/>
    <col min="11782" max="11782" width="3.7109375" customWidth="1"/>
    <col min="11783" max="11783" width="2.42578125" customWidth="1"/>
    <col min="11784" max="11784" width="4.42578125" customWidth="1"/>
    <col min="11785" max="11785" width="3.28515625" customWidth="1"/>
    <col min="11786" max="11786" width="4.85546875" customWidth="1"/>
    <col min="11787" max="11787" width="4.7109375" customWidth="1"/>
    <col min="11788" max="11789" width="4.85546875" customWidth="1"/>
    <col min="11790" max="11790" width="4.140625" customWidth="1"/>
    <col min="11791" max="11791" width="4.7109375" customWidth="1"/>
    <col min="11792" max="11793" width="4.42578125" customWidth="1"/>
    <col min="11794" max="11794" width="5" customWidth="1"/>
    <col min="11795" max="11795" width="4.28515625" customWidth="1"/>
    <col min="11796" max="11796" width="5.42578125" customWidth="1"/>
    <col min="11797" max="11797" width="5.140625" customWidth="1"/>
    <col min="11798" max="11798" width="4.42578125" customWidth="1"/>
    <col min="11799" max="11799" width="5" customWidth="1"/>
    <col min="11800" max="11800" width="4.42578125" customWidth="1"/>
    <col min="11801" max="11801" width="3.85546875" customWidth="1"/>
    <col min="11802" max="11802" width="5" customWidth="1"/>
    <col min="11803" max="11803" width="3.42578125" customWidth="1"/>
    <col min="11804" max="11806" width="5.42578125" customWidth="1"/>
    <col min="11807" max="11807" width="6.85546875" customWidth="1"/>
    <col min="11808" max="11821" width="5.42578125" customWidth="1"/>
    <col min="11822" max="11822" width="3.85546875" customWidth="1"/>
    <col min="12033" max="12033" width="4.140625" customWidth="1"/>
    <col min="12034" max="12034" width="3.140625" customWidth="1"/>
    <col min="12035" max="12035" width="2.85546875" customWidth="1"/>
    <col min="12036" max="12036" width="4.28515625" customWidth="1"/>
    <col min="12037" max="12037" width="3.85546875" customWidth="1"/>
    <col min="12038" max="12038" width="3.7109375" customWidth="1"/>
    <col min="12039" max="12039" width="2.42578125" customWidth="1"/>
    <col min="12040" max="12040" width="4.42578125" customWidth="1"/>
    <col min="12041" max="12041" width="3.28515625" customWidth="1"/>
    <col min="12042" max="12042" width="4.85546875" customWidth="1"/>
    <col min="12043" max="12043" width="4.7109375" customWidth="1"/>
    <col min="12044" max="12045" width="4.85546875" customWidth="1"/>
    <col min="12046" max="12046" width="4.140625" customWidth="1"/>
    <col min="12047" max="12047" width="4.7109375" customWidth="1"/>
    <col min="12048" max="12049" width="4.42578125" customWidth="1"/>
    <col min="12050" max="12050" width="5" customWidth="1"/>
    <col min="12051" max="12051" width="4.28515625" customWidth="1"/>
    <col min="12052" max="12052" width="5.42578125" customWidth="1"/>
    <col min="12053" max="12053" width="5.140625" customWidth="1"/>
    <col min="12054" max="12054" width="4.42578125" customWidth="1"/>
    <col min="12055" max="12055" width="5" customWidth="1"/>
    <col min="12056" max="12056" width="4.42578125" customWidth="1"/>
    <col min="12057" max="12057" width="3.85546875" customWidth="1"/>
    <col min="12058" max="12058" width="5" customWidth="1"/>
    <col min="12059" max="12059" width="3.42578125" customWidth="1"/>
    <col min="12060" max="12062" width="5.42578125" customWidth="1"/>
    <col min="12063" max="12063" width="6.85546875" customWidth="1"/>
    <col min="12064" max="12077" width="5.42578125" customWidth="1"/>
    <col min="12078" max="12078" width="3.85546875" customWidth="1"/>
    <col min="12289" max="12289" width="4.140625" customWidth="1"/>
    <col min="12290" max="12290" width="3.140625" customWidth="1"/>
    <col min="12291" max="12291" width="2.85546875" customWidth="1"/>
    <col min="12292" max="12292" width="4.28515625" customWidth="1"/>
    <col min="12293" max="12293" width="3.85546875" customWidth="1"/>
    <col min="12294" max="12294" width="3.7109375" customWidth="1"/>
    <col min="12295" max="12295" width="2.42578125" customWidth="1"/>
    <col min="12296" max="12296" width="4.42578125" customWidth="1"/>
    <col min="12297" max="12297" width="3.28515625" customWidth="1"/>
    <col min="12298" max="12298" width="4.85546875" customWidth="1"/>
    <col min="12299" max="12299" width="4.7109375" customWidth="1"/>
    <col min="12300" max="12301" width="4.85546875" customWidth="1"/>
    <col min="12302" max="12302" width="4.140625" customWidth="1"/>
    <col min="12303" max="12303" width="4.7109375" customWidth="1"/>
    <col min="12304" max="12305" width="4.42578125" customWidth="1"/>
    <col min="12306" max="12306" width="5" customWidth="1"/>
    <col min="12307" max="12307" width="4.28515625" customWidth="1"/>
    <col min="12308" max="12308" width="5.42578125" customWidth="1"/>
    <col min="12309" max="12309" width="5.140625" customWidth="1"/>
    <col min="12310" max="12310" width="4.42578125" customWidth="1"/>
    <col min="12311" max="12311" width="5" customWidth="1"/>
    <col min="12312" max="12312" width="4.42578125" customWidth="1"/>
    <col min="12313" max="12313" width="3.85546875" customWidth="1"/>
    <col min="12314" max="12314" width="5" customWidth="1"/>
    <col min="12315" max="12315" width="3.42578125" customWidth="1"/>
    <col min="12316" max="12318" width="5.42578125" customWidth="1"/>
    <col min="12319" max="12319" width="6.85546875" customWidth="1"/>
    <col min="12320" max="12333" width="5.42578125" customWidth="1"/>
    <col min="12334" max="12334" width="3.85546875" customWidth="1"/>
    <col min="12545" max="12545" width="4.140625" customWidth="1"/>
    <col min="12546" max="12546" width="3.140625" customWidth="1"/>
    <col min="12547" max="12547" width="2.85546875" customWidth="1"/>
    <col min="12548" max="12548" width="4.28515625" customWidth="1"/>
    <col min="12549" max="12549" width="3.85546875" customWidth="1"/>
    <col min="12550" max="12550" width="3.7109375" customWidth="1"/>
    <col min="12551" max="12551" width="2.42578125" customWidth="1"/>
    <col min="12552" max="12552" width="4.42578125" customWidth="1"/>
    <col min="12553" max="12553" width="3.28515625" customWidth="1"/>
    <col min="12554" max="12554" width="4.85546875" customWidth="1"/>
    <col min="12555" max="12555" width="4.7109375" customWidth="1"/>
    <col min="12556" max="12557" width="4.85546875" customWidth="1"/>
    <col min="12558" max="12558" width="4.140625" customWidth="1"/>
    <col min="12559" max="12559" width="4.7109375" customWidth="1"/>
    <col min="12560" max="12561" width="4.42578125" customWidth="1"/>
    <col min="12562" max="12562" width="5" customWidth="1"/>
    <col min="12563" max="12563" width="4.28515625" customWidth="1"/>
    <col min="12564" max="12564" width="5.42578125" customWidth="1"/>
    <col min="12565" max="12565" width="5.140625" customWidth="1"/>
    <col min="12566" max="12566" width="4.42578125" customWidth="1"/>
    <col min="12567" max="12567" width="5" customWidth="1"/>
    <col min="12568" max="12568" width="4.42578125" customWidth="1"/>
    <col min="12569" max="12569" width="3.85546875" customWidth="1"/>
    <col min="12570" max="12570" width="5" customWidth="1"/>
    <col min="12571" max="12571" width="3.42578125" customWidth="1"/>
    <col min="12572" max="12574" width="5.42578125" customWidth="1"/>
    <col min="12575" max="12575" width="6.85546875" customWidth="1"/>
    <col min="12576" max="12589" width="5.42578125" customWidth="1"/>
    <col min="12590" max="12590" width="3.85546875" customWidth="1"/>
    <col min="12801" max="12801" width="4.140625" customWidth="1"/>
    <col min="12802" max="12802" width="3.140625" customWidth="1"/>
    <col min="12803" max="12803" width="2.85546875" customWidth="1"/>
    <col min="12804" max="12804" width="4.28515625" customWidth="1"/>
    <col min="12805" max="12805" width="3.85546875" customWidth="1"/>
    <col min="12806" max="12806" width="3.7109375" customWidth="1"/>
    <col min="12807" max="12807" width="2.42578125" customWidth="1"/>
    <col min="12808" max="12808" width="4.42578125" customWidth="1"/>
    <col min="12809" max="12809" width="3.28515625" customWidth="1"/>
    <col min="12810" max="12810" width="4.85546875" customWidth="1"/>
    <col min="12811" max="12811" width="4.7109375" customWidth="1"/>
    <col min="12812" max="12813" width="4.85546875" customWidth="1"/>
    <col min="12814" max="12814" width="4.140625" customWidth="1"/>
    <col min="12815" max="12815" width="4.7109375" customWidth="1"/>
    <col min="12816" max="12817" width="4.42578125" customWidth="1"/>
    <col min="12818" max="12818" width="5" customWidth="1"/>
    <col min="12819" max="12819" width="4.28515625" customWidth="1"/>
    <col min="12820" max="12820" width="5.42578125" customWidth="1"/>
    <col min="12821" max="12821" width="5.140625" customWidth="1"/>
    <col min="12822" max="12822" width="4.42578125" customWidth="1"/>
    <col min="12823" max="12823" width="5" customWidth="1"/>
    <col min="12824" max="12824" width="4.42578125" customWidth="1"/>
    <col min="12825" max="12825" width="3.85546875" customWidth="1"/>
    <col min="12826" max="12826" width="5" customWidth="1"/>
    <col min="12827" max="12827" width="3.42578125" customWidth="1"/>
    <col min="12828" max="12830" width="5.42578125" customWidth="1"/>
    <col min="12831" max="12831" width="6.85546875" customWidth="1"/>
    <col min="12832" max="12845" width="5.42578125" customWidth="1"/>
    <col min="12846" max="12846" width="3.85546875" customWidth="1"/>
    <col min="13057" max="13057" width="4.140625" customWidth="1"/>
    <col min="13058" max="13058" width="3.140625" customWidth="1"/>
    <col min="13059" max="13059" width="2.85546875" customWidth="1"/>
    <col min="13060" max="13060" width="4.28515625" customWidth="1"/>
    <col min="13061" max="13061" width="3.85546875" customWidth="1"/>
    <col min="13062" max="13062" width="3.7109375" customWidth="1"/>
    <col min="13063" max="13063" width="2.42578125" customWidth="1"/>
    <col min="13064" max="13064" width="4.42578125" customWidth="1"/>
    <col min="13065" max="13065" width="3.28515625" customWidth="1"/>
    <col min="13066" max="13066" width="4.85546875" customWidth="1"/>
    <col min="13067" max="13067" width="4.7109375" customWidth="1"/>
    <col min="13068" max="13069" width="4.85546875" customWidth="1"/>
    <col min="13070" max="13070" width="4.140625" customWidth="1"/>
    <col min="13071" max="13071" width="4.7109375" customWidth="1"/>
    <col min="13072" max="13073" width="4.42578125" customWidth="1"/>
    <col min="13074" max="13074" width="5" customWidth="1"/>
    <col min="13075" max="13075" width="4.28515625" customWidth="1"/>
    <col min="13076" max="13076" width="5.42578125" customWidth="1"/>
    <col min="13077" max="13077" width="5.140625" customWidth="1"/>
    <col min="13078" max="13078" width="4.42578125" customWidth="1"/>
    <col min="13079" max="13079" width="5" customWidth="1"/>
    <col min="13080" max="13080" width="4.42578125" customWidth="1"/>
    <col min="13081" max="13081" width="3.85546875" customWidth="1"/>
    <col min="13082" max="13082" width="5" customWidth="1"/>
    <col min="13083" max="13083" width="3.42578125" customWidth="1"/>
    <col min="13084" max="13086" width="5.42578125" customWidth="1"/>
    <col min="13087" max="13087" width="6.85546875" customWidth="1"/>
    <col min="13088" max="13101" width="5.42578125" customWidth="1"/>
    <col min="13102" max="13102" width="3.85546875" customWidth="1"/>
    <col min="13313" max="13313" width="4.140625" customWidth="1"/>
    <col min="13314" max="13314" width="3.140625" customWidth="1"/>
    <col min="13315" max="13315" width="2.85546875" customWidth="1"/>
    <col min="13316" max="13316" width="4.28515625" customWidth="1"/>
    <col min="13317" max="13317" width="3.85546875" customWidth="1"/>
    <col min="13318" max="13318" width="3.7109375" customWidth="1"/>
    <col min="13319" max="13319" width="2.42578125" customWidth="1"/>
    <col min="13320" max="13320" width="4.42578125" customWidth="1"/>
    <col min="13321" max="13321" width="3.28515625" customWidth="1"/>
    <col min="13322" max="13322" width="4.85546875" customWidth="1"/>
    <col min="13323" max="13323" width="4.7109375" customWidth="1"/>
    <col min="13324" max="13325" width="4.85546875" customWidth="1"/>
    <col min="13326" max="13326" width="4.140625" customWidth="1"/>
    <col min="13327" max="13327" width="4.7109375" customWidth="1"/>
    <col min="13328" max="13329" width="4.42578125" customWidth="1"/>
    <col min="13330" max="13330" width="5" customWidth="1"/>
    <col min="13331" max="13331" width="4.28515625" customWidth="1"/>
    <col min="13332" max="13332" width="5.42578125" customWidth="1"/>
    <col min="13333" max="13333" width="5.140625" customWidth="1"/>
    <col min="13334" max="13334" width="4.42578125" customWidth="1"/>
    <col min="13335" max="13335" width="5" customWidth="1"/>
    <col min="13336" max="13336" width="4.42578125" customWidth="1"/>
    <col min="13337" max="13337" width="3.85546875" customWidth="1"/>
    <col min="13338" max="13338" width="5" customWidth="1"/>
    <col min="13339" max="13339" width="3.42578125" customWidth="1"/>
    <col min="13340" max="13342" width="5.42578125" customWidth="1"/>
    <col min="13343" max="13343" width="6.85546875" customWidth="1"/>
    <col min="13344" max="13357" width="5.42578125" customWidth="1"/>
    <col min="13358" max="13358" width="3.85546875" customWidth="1"/>
    <col min="13569" max="13569" width="4.140625" customWidth="1"/>
    <col min="13570" max="13570" width="3.140625" customWidth="1"/>
    <col min="13571" max="13571" width="2.85546875" customWidth="1"/>
    <col min="13572" max="13572" width="4.28515625" customWidth="1"/>
    <col min="13573" max="13573" width="3.85546875" customWidth="1"/>
    <col min="13574" max="13574" width="3.7109375" customWidth="1"/>
    <col min="13575" max="13575" width="2.42578125" customWidth="1"/>
    <col min="13576" max="13576" width="4.42578125" customWidth="1"/>
    <col min="13577" max="13577" width="3.28515625" customWidth="1"/>
    <col min="13578" max="13578" width="4.85546875" customWidth="1"/>
    <col min="13579" max="13579" width="4.7109375" customWidth="1"/>
    <col min="13580" max="13581" width="4.85546875" customWidth="1"/>
    <col min="13582" max="13582" width="4.140625" customWidth="1"/>
    <col min="13583" max="13583" width="4.7109375" customWidth="1"/>
    <col min="13584" max="13585" width="4.42578125" customWidth="1"/>
    <col min="13586" max="13586" width="5" customWidth="1"/>
    <col min="13587" max="13587" width="4.28515625" customWidth="1"/>
    <col min="13588" max="13588" width="5.42578125" customWidth="1"/>
    <col min="13589" max="13589" width="5.140625" customWidth="1"/>
    <col min="13590" max="13590" width="4.42578125" customWidth="1"/>
    <col min="13591" max="13591" width="5" customWidth="1"/>
    <col min="13592" max="13592" width="4.42578125" customWidth="1"/>
    <col min="13593" max="13593" width="3.85546875" customWidth="1"/>
    <col min="13594" max="13594" width="5" customWidth="1"/>
    <col min="13595" max="13595" width="3.42578125" customWidth="1"/>
    <col min="13596" max="13598" width="5.42578125" customWidth="1"/>
    <col min="13599" max="13599" width="6.85546875" customWidth="1"/>
    <col min="13600" max="13613" width="5.42578125" customWidth="1"/>
    <col min="13614" max="13614" width="3.85546875" customWidth="1"/>
    <col min="13825" max="13825" width="4.140625" customWidth="1"/>
    <col min="13826" max="13826" width="3.140625" customWidth="1"/>
    <col min="13827" max="13827" width="2.85546875" customWidth="1"/>
    <col min="13828" max="13828" width="4.28515625" customWidth="1"/>
    <col min="13829" max="13829" width="3.85546875" customWidth="1"/>
    <col min="13830" max="13830" width="3.7109375" customWidth="1"/>
    <col min="13831" max="13831" width="2.42578125" customWidth="1"/>
    <col min="13832" max="13832" width="4.42578125" customWidth="1"/>
    <col min="13833" max="13833" width="3.28515625" customWidth="1"/>
    <col min="13834" max="13834" width="4.85546875" customWidth="1"/>
    <col min="13835" max="13835" width="4.7109375" customWidth="1"/>
    <col min="13836" max="13837" width="4.85546875" customWidth="1"/>
    <col min="13838" max="13838" width="4.140625" customWidth="1"/>
    <col min="13839" max="13839" width="4.7109375" customWidth="1"/>
    <col min="13840" max="13841" width="4.42578125" customWidth="1"/>
    <col min="13842" max="13842" width="5" customWidth="1"/>
    <col min="13843" max="13843" width="4.28515625" customWidth="1"/>
    <col min="13844" max="13844" width="5.42578125" customWidth="1"/>
    <col min="13845" max="13845" width="5.140625" customWidth="1"/>
    <col min="13846" max="13846" width="4.42578125" customWidth="1"/>
    <col min="13847" max="13847" width="5" customWidth="1"/>
    <col min="13848" max="13848" width="4.42578125" customWidth="1"/>
    <col min="13849" max="13849" width="3.85546875" customWidth="1"/>
    <col min="13850" max="13850" width="5" customWidth="1"/>
    <col min="13851" max="13851" width="3.42578125" customWidth="1"/>
    <col min="13852" max="13854" width="5.42578125" customWidth="1"/>
    <col min="13855" max="13855" width="6.85546875" customWidth="1"/>
    <col min="13856" max="13869" width="5.42578125" customWidth="1"/>
    <col min="13870" max="13870" width="3.85546875" customWidth="1"/>
    <col min="14081" max="14081" width="4.140625" customWidth="1"/>
    <col min="14082" max="14082" width="3.140625" customWidth="1"/>
    <col min="14083" max="14083" width="2.85546875" customWidth="1"/>
    <col min="14084" max="14084" width="4.28515625" customWidth="1"/>
    <col min="14085" max="14085" width="3.85546875" customWidth="1"/>
    <col min="14086" max="14086" width="3.7109375" customWidth="1"/>
    <col min="14087" max="14087" width="2.42578125" customWidth="1"/>
    <col min="14088" max="14088" width="4.42578125" customWidth="1"/>
    <col min="14089" max="14089" width="3.28515625" customWidth="1"/>
    <col min="14090" max="14090" width="4.85546875" customWidth="1"/>
    <col min="14091" max="14091" width="4.7109375" customWidth="1"/>
    <col min="14092" max="14093" width="4.85546875" customWidth="1"/>
    <col min="14094" max="14094" width="4.140625" customWidth="1"/>
    <col min="14095" max="14095" width="4.7109375" customWidth="1"/>
    <col min="14096" max="14097" width="4.42578125" customWidth="1"/>
    <col min="14098" max="14098" width="5" customWidth="1"/>
    <col min="14099" max="14099" width="4.28515625" customWidth="1"/>
    <col min="14100" max="14100" width="5.42578125" customWidth="1"/>
    <col min="14101" max="14101" width="5.140625" customWidth="1"/>
    <col min="14102" max="14102" width="4.42578125" customWidth="1"/>
    <col min="14103" max="14103" width="5" customWidth="1"/>
    <col min="14104" max="14104" width="4.42578125" customWidth="1"/>
    <col min="14105" max="14105" width="3.85546875" customWidth="1"/>
    <col min="14106" max="14106" width="5" customWidth="1"/>
    <col min="14107" max="14107" width="3.42578125" customWidth="1"/>
    <col min="14108" max="14110" width="5.42578125" customWidth="1"/>
    <col min="14111" max="14111" width="6.85546875" customWidth="1"/>
    <col min="14112" max="14125" width="5.42578125" customWidth="1"/>
    <col min="14126" max="14126" width="3.85546875" customWidth="1"/>
    <col min="14337" max="14337" width="4.140625" customWidth="1"/>
    <col min="14338" max="14338" width="3.140625" customWidth="1"/>
    <col min="14339" max="14339" width="2.85546875" customWidth="1"/>
    <col min="14340" max="14340" width="4.28515625" customWidth="1"/>
    <col min="14341" max="14341" width="3.85546875" customWidth="1"/>
    <col min="14342" max="14342" width="3.7109375" customWidth="1"/>
    <col min="14343" max="14343" width="2.42578125" customWidth="1"/>
    <col min="14344" max="14344" width="4.42578125" customWidth="1"/>
    <col min="14345" max="14345" width="3.28515625" customWidth="1"/>
    <col min="14346" max="14346" width="4.85546875" customWidth="1"/>
    <col min="14347" max="14347" width="4.7109375" customWidth="1"/>
    <col min="14348" max="14349" width="4.85546875" customWidth="1"/>
    <col min="14350" max="14350" width="4.140625" customWidth="1"/>
    <col min="14351" max="14351" width="4.7109375" customWidth="1"/>
    <col min="14352" max="14353" width="4.42578125" customWidth="1"/>
    <col min="14354" max="14354" width="5" customWidth="1"/>
    <col min="14355" max="14355" width="4.28515625" customWidth="1"/>
    <col min="14356" max="14356" width="5.42578125" customWidth="1"/>
    <col min="14357" max="14357" width="5.140625" customWidth="1"/>
    <col min="14358" max="14358" width="4.42578125" customWidth="1"/>
    <col min="14359" max="14359" width="5" customWidth="1"/>
    <col min="14360" max="14360" width="4.42578125" customWidth="1"/>
    <col min="14361" max="14361" width="3.85546875" customWidth="1"/>
    <col min="14362" max="14362" width="5" customWidth="1"/>
    <col min="14363" max="14363" width="3.42578125" customWidth="1"/>
    <col min="14364" max="14366" width="5.42578125" customWidth="1"/>
    <col min="14367" max="14367" width="6.85546875" customWidth="1"/>
    <col min="14368" max="14381" width="5.42578125" customWidth="1"/>
    <col min="14382" max="14382" width="3.85546875" customWidth="1"/>
    <col min="14593" max="14593" width="4.140625" customWidth="1"/>
    <col min="14594" max="14594" width="3.140625" customWidth="1"/>
    <col min="14595" max="14595" width="2.85546875" customWidth="1"/>
    <col min="14596" max="14596" width="4.28515625" customWidth="1"/>
    <col min="14597" max="14597" width="3.85546875" customWidth="1"/>
    <col min="14598" max="14598" width="3.7109375" customWidth="1"/>
    <col min="14599" max="14599" width="2.42578125" customWidth="1"/>
    <col min="14600" max="14600" width="4.42578125" customWidth="1"/>
    <col min="14601" max="14601" width="3.28515625" customWidth="1"/>
    <col min="14602" max="14602" width="4.85546875" customWidth="1"/>
    <col min="14603" max="14603" width="4.7109375" customWidth="1"/>
    <col min="14604" max="14605" width="4.85546875" customWidth="1"/>
    <col min="14606" max="14606" width="4.140625" customWidth="1"/>
    <col min="14607" max="14607" width="4.7109375" customWidth="1"/>
    <col min="14608" max="14609" width="4.42578125" customWidth="1"/>
    <col min="14610" max="14610" width="5" customWidth="1"/>
    <col min="14611" max="14611" width="4.28515625" customWidth="1"/>
    <col min="14612" max="14612" width="5.42578125" customWidth="1"/>
    <col min="14613" max="14613" width="5.140625" customWidth="1"/>
    <col min="14614" max="14614" width="4.42578125" customWidth="1"/>
    <col min="14615" max="14615" width="5" customWidth="1"/>
    <col min="14616" max="14616" width="4.42578125" customWidth="1"/>
    <col min="14617" max="14617" width="3.85546875" customWidth="1"/>
    <col min="14618" max="14618" width="5" customWidth="1"/>
    <col min="14619" max="14619" width="3.42578125" customWidth="1"/>
    <col min="14620" max="14622" width="5.42578125" customWidth="1"/>
    <col min="14623" max="14623" width="6.85546875" customWidth="1"/>
    <col min="14624" max="14637" width="5.42578125" customWidth="1"/>
    <col min="14638" max="14638" width="3.85546875" customWidth="1"/>
    <col min="14849" max="14849" width="4.140625" customWidth="1"/>
    <col min="14850" max="14850" width="3.140625" customWidth="1"/>
    <col min="14851" max="14851" width="2.85546875" customWidth="1"/>
    <col min="14852" max="14852" width="4.28515625" customWidth="1"/>
    <col min="14853" max="14853" width="3.85546875" customWidth="1"/>
    <col min="14854" max="14854" width="3.7109375" customWidth="1"/>
    <col min="14855" max="14855" width="2.42578125" customWidth="1"/>
    <col min="14856" max="14856" width="4.42578125" customWidth="1"/>
    <col min="14857" max="14857" width="3.28515625" customWidth="1"/>
    <col min="14858" max="14858" width="4.85546875" customWidth="1"/>
    <col min="14859" max="14859" width="4.7109375" customWidth="1"/>
    <col min="14860" max="14861" width="4.85546875" customWidth="1"/>
    <col min="14862" max="14862" width="4.140625" customWidth="1"/>
    <col min="14863" max="14863" width="4.7109375" customWidth="1"/>
    <col min="14864" max="14865" width="4.42578125" customWidth="1"/>
    <col min="14866" max="14866" width="5" customWidth="1"/>
    <col min="14867" max="14867" width="4.28515625" customWidth="1"/>
    <col min="14868" max="14868" width="5.42578125" customWidth="1"/>
    <col min="14869" max="14869" width="5.140625" customWidth="1"/>
    <col min="14870" max="14870" width="4.42578125" customWidth="1"/>
    <col min="14871" max="14871" width="5" customWidth="1"/>
    <col min="14872" max="14872" width="4.42578125" customWidth="1"/>
    <col min="14873" max="14873" width="3.85546875" customWidth="1"/>
    <col min="14874" max="14874" width="5" customWidth="1"/>
    <col min="14875" max="14875" width="3.42578125" customWidth="1"/>
    <col min="14876" max="14878" width="5.42578125" customWidth="1"/>
    <col min="14879" max="14879" width="6.85546875" customWidth="1"/>
    <col min="14880" max="14893" width="5.42578125" customWidth="1"/>
    <col min="14894" max="14894" width="3.85546875" customWidth="1"/>
    <col min="15105" max="15105" width="4.140625" customWidth="1"/>
    <col min="15106" max="15106" width="3.140625" customWidth="1"/>
    <col min="15107" max="15107" width="2.85546875" customWidth="1"/>
    <col min="15108" max="15108" width="4.28515625" customWidth="1"/>
    <col min="15109" max="15109" width="3.85546875" customWidth="1"/>
    <col min="15110" max="15110" width="3.7109375" customWidth="1"/>
    <col min="15111" max="15111" width="2.42578125" customWidth="1"/>
    <col min="15112" max="15112" width="4.42578125" customWidth="1"/>
    <col min="15113" max="15113" width="3.28515625" customWidth="1"/>
    <col min="15114" max="15114" width="4.85546875" customWidth="1"/>
    <col min="15115" max="15115" width="4.7109375" customWidth="1"/>
    <col min="15116" max="15117" width="4.85546875" customWidth="1"/>
    <col min="15118" max="15118" width="4.140625" customWidth="1"/>
    <col min="15119" max="15119" width="4.7109375" customWidth="1"/>
    <col min="15120" max="15121" width="4.42578125" customWidth="1"/>
    <col min="15122" max="15122" width="5" customWidth="1"/>
    <col min="15123" max="15123" width="4.28515625" customWidth="1"/>
    <col min="15124" max="15124" width="5.42578125" customWidth="1"/>
    <col min="15125" max="15125" width="5.140625" customWidth="1"/>
    <col min="15126" max="15126" width="4.42578125" customWidth="1"/>
    <col min="15127" max="15127" width="5" customWidth="1"/>
    <col min="15128" max="15128" width="4.42578125" customWidth="1"/>
    <col min="15129" max="15129" width="3.85546875" customWidth="1"/>
    <col min="15130" max="15130" width="5" customWidth="1"/>
    <col min="15131" max="15131" width="3.42578125" customWidth="1"/>
    <col min="15132" max="15134" width="5.42578125" customWidth="1"/>
    <col min="15135" max="15135" width="6.85546875" customWidth="1"/>
    <col min="15136" max="15149" width="5.42578125" customWidth="1"/>
    <col min="15150" max="15150" width="3.85546875" customWidth="1"/>
    <col min="15361" max="15361" width="4.140625" customWidth="1"/>
    <col min="15362" max="15362" width="3.140625" customWidth="1"/>
    <col min="15363" max="15363" width="2.85546875" customWidth="1"/>
    <col min="15364" max="15364" width="4.28515625" customWidth="1"/>
    <col min="15365" max="15365" width="3.85546875" customWidth="1"/>
    <col min="15366" max="15366" width="3.7109375" customWidth="1"/>
    <col min="15367" max="15367" width="2.42578125" customWidth="1"/>
    <col min="15368" max="15368" width="4.42578125" customWidth="1"/>
    <col min="15369" max="15369" width="3.28515625" customWidth="1"/>
    <col min="15370" max="15370" width="4.85546875" customWidth="1"/>
    <col min="15371" max="15371" width="4.7109375" customWidth="1"/>
    <col min="15372" max="15373" width="4.85546875" customWidth="1"/>
    <col min="15374" max="15374" width="4.140625" customWidth="1"/>
    <col min="15375" max="15375" width="4.7109375" customWidth="1"/>
    <col min="15376" max="15377" width="4.42578125" customWidth="1"/>
    <col min="15378" max="15378" width="5" customWidth="1"/>
    <col min="15379" max="15379" width="4.28515625" customWidth="1"/>
    <col min="15380" max="15380" width="5.42578125" customWidth="1"/>
    <col min="15381" max="15381" width="5.140625" customWidth="1"/>
    <col min="15382" max="15382" width="4.42578125" customWidth="1"/>
    <col min="15383" max="15383" width="5" customWidth="1"/>
    <col min="15384" max="15384" width="4.42578125" customWidth="1"/>
    <col min="15385" max="15385" width="3.85546875" customWidth="1"/>
    <col min="15386" max="15386" width="5" customWidth="1"/>
    <col min="15387" max="15387" width="3.42578125" customWidth="1"/>
    <col min="15388" max="15390" width="5.42578125" customWidth="1"/>
    <col min="15391" max="15391" width="6.85546875" customWidth="1"/>
    <col min="15392" max="15405" width="5.42578125" customWidth="1"/>
    <col min="15406" max="15406" width="3.85546875" customWidth="1"/>
    <col min="15617" max="15617" width="4.140625" customWidth="1"/>
    <col min="15618" max="15618" width="3.140625" customWidth="1"/>
    <col min="15619" max="15619" width="2.85546875" customWidth="1"/>
    <col min="15620" max="15620" width="4.28515625" customWidth="1"/>
    <col min="15621" max="15621" width="3.85546875" customWidth="1"/>
    <col min="15622" max="15622" width="3.7109375" customWidth="1"/>
    <col min="15623" max="15623" width="2.42578125" customWidth="1"/>
    <col min="15624" max="15624" width="4.42578125" customWidth="1"/>
    <col min="15625" max="15625" width="3.28515625" customWidth="1"/>
    <col min="15626" max="15626" width="4.85546875" customWidth="1"/>
    <col min="15627" max="15627" width="4.7109375" customWidth="1"/>
    <col min="15628" max="15629" width="4.85546875" customWidth="1"/>
    <col min="15630" max="15630" width="4.140625" customWidth="1"/>
    <col min="15631" max="15631" width="4.7109375" customWidth="1"/>
    <col min="15632" max="15633" width="4.42578125" customWidth="1"/>
    <col min="15634" max="15634" width="5" customWidth="1"/>
    <col min="15635" max="15635" width="4.28515625" customWidth="1"/>
    <col min="15636" max="15636" width="5.42578125" customWidth="1"/>
    <col min="15637" max="15637" width="5.140625" customWidth="1"/>
    <col min="15638" max="15638" width="4.42578125" customWidth="1"/>
    <col min="15639" max="15639" width="5" customWidth="1"/>
    <col min="15640" max="15640" width="4.42578125" customWidth="1"/>
    <col min="15641" max="15641" width="3.85546875" customWidth="1"/>
    <col min="15642" max="15642" width="5" customWidth="1"/>
    <col min="15643" max="15643" width="3.42578125" customWidth="1"/>
    <col min="15644" max="15646" width="5.42578125" customWidth="1"/>
    <col min="15647" max="15647" width="6.85546875" customWidth="1"/>
    <col min="15648" max="15661" width="5.42578125" customWidth="1"/>
    <col min="15662" max="15662" width="3.85546875" customWidth="1"/>
    <col min="15873" max="15873" width="4.140625" customWidth="1"/>
    <col min="15874" max="15874" width="3.140625" customWidth="1"/>
    <col min="15875" max="15875" width="2.85546875" customWidth="1"/>
    <col min="15876" max="15876" width="4.28515625" customWidth="1"/>
    <col min="15877" max="15877" width="3.85546875" customWidth="1"/>
    <col min="15878" max="15878" width="3.7109375" customWidth="1"/>
    <col min="15879" max="15879" width="2.42578125" customWidth="1"/>
    <col min="15880" max="15880" width="4.42578125" customWidth="1"/>
    <col min="15881" max="15881" width="3.28515625" customWidth="1"/>
    <col min="15882" max="15882" width="4.85546875" customWidth="1"/>
    <col min="15883" max="15883" width="4.7109375" customWidth="1"/>
    <col min="15884" max="15885" width="4.85546875" customWidth="1"/>
    <col min="15886" max="15886" width="4.140625" customWidth="1"/>
    <col min="15887" max="15887" width="4.7109375" customWidth="1"/>
    <col min="15888" max="15889" width="4.42578125" customWidth="1"/>
    <col min="15890" max="15890" width="5" customWidth="1"/>
    <col min="15891" max="15891" width="4.28515625" customWidth="1"/>
    <col min="15892" max="15892" width="5.42578125" customWidth="1"/>
    <col min="15893" max="15893" width="5.140625" customWidth="1"/>
    <col min="15894" max="15894" width="4.42578125" customWidth="1"/>
    <col min="15895" max="15895" width="5" customWidth="1"/>
    <col min="15896" max="15896" width="4.42578125" customWidth="1"/>
    <col min="15897" max="15897" width="3.85546875" customWidth="1"/>
    <col min="15898" max="15898" width="5" customWidth="1"/>
    <col min="15899" max="15899" width="3.42578125" customWidth="1"/>
    <col min="15900" max="15902" width="5.42578125" customWidth="1"/>
    <col min="15903" max="15903" width="6.85546875" customWidth="1"/>
    <col min="15904" max="15917" width="5.42578125" customWidth="1"/>
    <col min="15918" max="15918" width="3.85546875" customWidth="1"/>
    <col min="16129" max="16129" width="4.140625" customWidth="1"/>
    <col min="16130" max="16130" width="3.140625" customWidth="1"/>
    <col min="16131" max="16131" width="2.85546875" customWidth="1"/>
    <col min="16132" max="16132" width="4.28515625" customWidth="1"/>
    <col min="16133" max="16133" width="3.85546875" customWidth="1"/>
    <col min="16134" max="16134" width="3.7109375" customWidth="1"/>
    <col min="16135" max="16135" width="2.42578125" customWidth="1"/>
    <col min="16136" max="16136" width="4.42578125" customWidth="1"/>
    <col min="16137" max="16137" width="3.28515625" customWidth="1"/>
    <col min="16138" max="16138" width="4.85546875" customWidth="1"/>
    <col min="16139" max="16139" width="4.7109375" customWidth="1"/>
    <col min="16140" max="16141" width="4.85546875" customWidth="1"/>
    <col min="16142" max="16142" width="4.140625" customWidth="1"/>
    <col min="16143" max="16143" width="4.7109375" customWidth="1"/>
    <col min="16144" max="16145" width="4.42578125" customWidth="1"/>
    <col min="16146" max="16146" width="5" customWidth="1"/>
    <col min="16147" max="16147" width="4.28515625" customWidth="1"/>
    <col min="16148" max="16148" width="5.42578125" customWidth="1"/>
    <col min="16149" max="16149" width="5.140625" customWidth="1"/>
    <col min="16150" max="16150" width="4.42578125" customWidth="1"/>
    <col min="16151" max="16151" width="5" customWidth="1"/>
    <col min="16152" max="16152" width="4.42578125" customWidth="1"/>
    <col min="16153" max="16153" width="3.85546875" customWidth="1"/>
    <col min="16154" max="16154" width="5" customWidth="1"/>
    <col min="16155" max="16155" width="3.42578125" customWidth="1"/>
    <col min="16156" max="16158" width="5.42578125" customWidth="1"/>
    <col min="16159" max="16159" width="6.85546875" customWidth="1"/>
    <col min="16160" max="16173" width="5.42578125" customWidth="1"/>
    <col min="16174" max="16174" width="3.85546875" customWidth="1"/>
  </cols>
  <sheetData>
    <row r="2" spans="1:47" ht="18" customHeight="1" x14ac:dyDescent="0.25">
      <c r="A2" s="362" t="s">
        <v>199</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128"/>
      <c r="AF2" s="128"/>
      <c r="AG2" s="128"/>
      <c r="AH2" s="128"/>
      <c r="AI2" s="128"/>
      <c r="AJ2" s="128"/>
      <c r="AK2" s="128"/>
      <c r="AL2" s="128"/>
      <c r="AM2" s="128"/>
      <c r="AN2" s="128"/>
      <c r="AO2" s="128"/>
      <c r="AP2" s="128"/>
      <c r="AQ2" s="128"/>
      <c r="AR2" s="128"/>
      <c r="AS2" s="128"/>
      <c r="AT2" s="128"/>
      <c r="AU2" s="128"/>
    </row>
    <row r="3" spans="1:47" ht="18" customHeight="1" x14ac:dyDescent="0.25">
      <c r="A3" s="362" t="s">
        <v>157</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128"/>
      <c r="AF3" s="128"/>
      <c r="AG3" s="128"/>
      <c r="AH3" s="128"/>
      <c r="AI3" s="128"/>
      <c r="AJ3" s="128"/>
      <c r="AK3" s="128"/>
      <c r="AL3" s="128"/>
      <c r="AM3" s="128"/>
      <c r="AN3" s="128"/>
      <c r="AO3" s="128"/>
      <c r="AP3" s="128"/>
      <c r="AQ3" s="128"/>
      <c r="AR3" s="128"/>
      <c r="AS3" s="128"/>
      <c r="AT3" s="128"/>
      <c r="AU3" s="128"/>
    </row>
    <row r="4" spans="1:47" s="116" customFormat="1" ht="18" customHeight="1" thickBot="1" x14ac:dyDescent="0.3">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9"/>
      <c r="AS4" s="129"/>
      <c r="AT4" s="129"/>
      <c r="AU4" s="129"/>
    </row>
    <row r="5" spans="1:47" s="116" customFormat="1" ht="18" customHeight="1" x14ac:dyDescent="0.25">
      <c r="A5" s="126"/>
      <c r="B5" s="126"/>
      <c r="C5" s="126"/>
      <c r="D5" s="363"/>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5"/>
      <c r="AE5" s="126"/>
      <c r="AF5" s="126"/>
      <c r="AG5" s="126"/>
      <c r="AH5" s="126"/>
      <c r="AI5" s="126"/>
      <c r="AJ5" s="126"/>
      <c r="AK5" s="126"/>
      <c r="AL5" s="126"/>
      <c r="AM5" s="126"/>
      <c r="AN5" s="126"/>
      <c r="AO5" s="126"/>
      <c r="AP5" s="126"/>
      <c r="AQ5" s="126"/>
      <c r="AR5" s="129"/>
      <c r="AS5" s="129"/>
      <c r="AT5" s="129"/>
      <c r="AU5" s="129"/>
    </row>
    <row r="6" spans="1:47" s="116" customFormat="1" ht="18" customHeight="1" x14ac:dyDescent="0.25">
      <c r="A6" s="126"/>
      <c r="B6" s="126"/>
      <c r="C6" s="126"/>
      <c r="D6" s="366" t="s">
        <v>63</v>
      </c>
      <c r="E6" s="367"/>
      <c r="F6" s="367"/>
      <c r="G6" s="367"/>
      <c r="H6" s="367"/>
      <c r="I6" s="368"/>
      <c r="J6" s="372" t="s">
        <v>67</v>
      </c>
      <c r="K6" s="367"/>
      <c r="L6" s="368"/>
      <c r="M6" s="372" t="s">
        <v>69</v>
      </c>
      <c r="N6" s="367"/>
      <c r="O6" s="368"/>
      <c r="P6" s="372" t="s">
        <v>64</v>
      </c>
      <c r="Q6" s="367"/>
      <c r="R6" s="368"/>
      <c r="S6" s="372" t="s">
        <v>65</v>
      </c>
      <c r="T6" s="367"/>
      <c r="U6" s="368"/>
      <c r="V6" s="372" t="s">
        <v>66</v>
      </c>
      <c r="W6" s="367"/>
      <c r="X6" s="368"/>
      <c r="Y6" s="372" t="s">
        <v>68</v>
      </c>
      <c r="Z6" s="367"/>
      <c r="AA6" s="368"/>
      <c r="AB6" s="372" t="s">
        <v>68</v>
      </c>
      <c r="AC6" s="367"/>
      <c r="AD6" s="374"/>
      <c r="AE6" s="126"/>
      <c r="AF6" s="126"/>
      <c r="AG6" s="126"/>
      <c r="AH6" s="126"/>
      <c r="AI6" s="126"/>
      <c r="AJ6" s="126"/>
      <c r="AK6" s="126"/>
      <c r="AL6" s="126"/>
      <c r="AM6" s="126"/>
      <c r="AN6" s="126"/>
      <c r="AO6" s="126"/>
      <c r="AP6" s="126"/>
      <c r="AQ6" s="126"/>
      <c r="AR6" s="129"/>
      <c r="AS6" s="129"/>
      <c r="AT6" s="129"/>
      <c r="AU6" s="129"/>
    </row>
    <row r="7" spans="1:47" s="116" customFormat="1" ht="18" customHeight="1" x14ac:dyDescent="0.25">
      <c r="A7" s="126"/>
      <c r="B7" s="126"/>
      <c r="C7" s="126"/>
      <c r="D7" s="369"/>
      <c r="E7" s="370"/>
      <c r="F7" s="370"/>
      <c r="G7" s="370"/>
      <c r="H7" s="370"/>
      <c r="I7" s="371"/>
      <c r="J7" s="373"/>
      <c r="K7" s="370"/>
      <c r="L7" s="371"/>
      <c r="M7" s="373"/>
      <c r="N7" s="370"/>
      <c r="O7" s="371"/>
      <c r="P7" s="373"/>
      <c r="Q7" s="370"/>
      <c r="R7" s="371"/>
      <c r="S7" s="373" t="s">
        <v>64</v>
      </c>
      <c r="T7" s="370"/>
      <c r="U7" s="371"/>
      <c r="V7" s="373" t="s">
        <v>69</v>
      </c>
      <c r="W7" s="370"/>
      <c r="X7" s="371"/>
      <c r="Y7" s="373" t="s">
        <v>70</v>
      </c>
      <c r="Z7" s="370"/>
      <c r="AA7" s="371"/>
      <c r="AB7" s="373" t="s">
        <v>71</v>
      </c>
      <c r="AC7" s="370"/>
      <c r="AD7" s="375"/>
      <c r="AE7" s="126"/>
      <c r="AF7" s="126"/>
      <c r="AG7" s="126"/>
      <c r="AH7" s="126"/>
      <c r="AI7" s="126"/>
      <c r="AJ7" s="126"/>
      <c r="AK7" s="126"/>
      <c r="AL7" s="126"/>
      <c r="AM7" s="126"/>
      <c r="AN7" s="126"/>
      <c r="AO7" s="126"/>
      <c r="AP7" s="126"/>
      <c r="AQ7" s="126"/>
      <c r="AR7" s="129"/>
      <c r="AS7" s="129"/>
      <c r="AT7" s="129"/>
      <c r="AU7" s="129"/>
    </row>
    <row r="8" spans="1:47" s="116" customFormat="1" ht="18" customHeight="1" x14ac:dyDescent="0.25">
      <c r="A8" s="126"/>
      <c r="B8" s="126"/>
      <c r="C8" s="126"/>
      <c r="D8" s="380" t="s">
        <v>72</v>
      </c>
      <c r="E8" s="381"/>
      <c r="F8" s="381"/>
      <c r="G8" s="381"/>
      <c r="H8" s="381"/>
      <c r="I8" s="382"/>
      <c r="J8" s="376">
        <f>'Estructura '!K107+'Proceso '!K150+'Indicadores '!I24</f>
        <v>56</v>
      </c>
      <c r="K8" s="377"/>
      <c r="L8" s="378"/>
      <c r="M8" s="376">
        <f>J8-V8</f>
        <v>56</v>
      </c>
      <c r="N8" s="377"/>
      <c r="O8" s="378"/>
      <c r="P8" s="376">
        <f>'Estructura '!Q107+'Proceso '!Q150+'Indicadores '!N24</f>
        <v>2</v>
      </c>
      <c r="Q8" s="377"/>
      <c r="R8" s="378"/>
      <c r="S8" s="376">
        <f>'Estructura '!T107+'Proceso '!T150+'Indicadores '!P24</f>
        <v>0</v>
      </c>
      <c r="T8" s="377"/>
      <c r="U8" s="378"/>
      <c r="V8" s="376">
        <f>'Estructura '!W107+'Proceso '!W150+'Indicadores '!R24</f>
        <v>0</v>
      </c>
      <c r="W8" s="377"/>
      <c r="X8" s="378"/>
      <c r="Y8" s="376">
        <f>P8/M8*100</f>
        <v>3.5714285714285712</v>
      </c>
      <c r="Z8" s="377"/>
      <c r="AA8" s="378"/>
      <c r="AB8" s="376">
        <f>Y8/100*70</f>
        <v>2.5</v>
      </c>
      <c r="AC8" s="377"/>
      <c r="AD8" s="379"/>
      <c r="AE8" s="126"/>
      <c r="AF8" s="126"/>
      <c r="AG8" s="126"/>
      <c r="AH8" s="126"/>
      <c r="AI8" s="126"/>
      <c r="AJ8" s="126"/>
      <c r="AK8" s="126"/>
      <c r="AL8" s="126"/>
      <c r="AM8" s="126"/>
      <c r="AN8" s="126"/>
      <c r="AO8" s="126"/>
      <c r="AP8" s="126"/>
      <c r="AQ8" s="126"/>
      <c r="AR8" s="129"/>
      <c r="AS8" s="129"/>
      <c r="AT8" s="129"/>
      <c r="AU8" s="129"/>
    </row>
    <row r="9" spans="1:47" s="116" customFormat="1" ht="18" customHeight="1" x14ac:dyDescent="0.25">
      <c r="A9" s="126"/>
      <c r="B9" s="126"/>
      <c r="C9" s="126"/>
      <c r="D9" s="380" t="s">
        <v>73</v>
      </c>
      <c r="E9" s="381"/>
      <c r="F9" s="381"/>
      <c r="G9" s="381"/>
      <c r="H9" s="381"/>
      <c r="I9" s="382"/>
      <c r="J9" s="376">
        <f>'Estructura '!K108+'Proceso '!K151+'Indicadores '!I25</f>
        <v>10</v>
      </c>
      <c r="K9" s="377"/>
      <c r="L9" s="378"/>
      <c r="M9" s="376">
        <f>J9-V9</f>
        <v>10</v>
      </c>
      <c r="N9" s="377"/>
      <c r="O9" s="378"/>
      <c r="P9" s="376">
        <f>'Estructura '!Q108+'Proceso '!Q151+'Indicadores '!N25</f>
        <v>3</v>
      </c>
      <c r="Q9" s="377"/>
      <c r="R9" s="378"/>
      <c r="S9" s="376">
        <f>'Estructura '!T108+'Proceso '!T151+'Indicadores '!Q25</f>
        <v>0</v>
      </c>
      <c r="T9" s="377"/>
      <c r="U9" s="378"/>
      <c r="V9" s="376">
        <f>'Estructura '!W108+'Proceso '!W151+'Indicadores '!R25</f>
        <v>0</v>
      </c>
      <c r="W9" s="377"/>
      <c r="X9" s="378"/>
      <c r="Y9" s="376">
        <f>P9/M9*100</f>
        <v>30</v>
      </c>
      <c r="Z9" s="377"/>
      <c r="AA9" s="378"/>
      <c r="AB9" s="376">
        <f>Y9/100*20</f>
        <v>6</v>
      </c>
      <c r="AC9" s="377"/>
      <c r="AD9" s="379"/>
      <c r="AE9" s="126"/>
      <c r="AF9" s="126"/>
      <c r="AG9" s="126"/>
      <c r="AH9" s="126"/>
      <c r="AI9" s="126"/>
      <c r="AJ9" s="126"/>
      <c r="AK9" s="126"/>
      <c r="AL9" s="126"/>
      <c r="AM9" s="126"/>
      <c r="AN9" s="126"/>
      <c r="AO9" s="126"/>
      <c r="AP9" s="126"/>
      <c r="AQ9" s="126"/>
      <c r="AR9" s="129"/>
      <c r="AS9" s="129"/>
      <c r="AT9" s="129"/>
      <c r="AU9" s="129"/>
    </row>
    <row r="10" spans="1:47" s="116" customFormat="1" ht="18" customHeight="1" x14ac:dyDescent="0.25">
      <c r="A10" s="126"/>
      <c r="B10" s="126"/>
      <c r="C10" s="126"/>
      <c r="D10" s="380" t="s">
        <v>74</v>
      </c>
      <c r="E10" s="381"/>
      <c r="F10" s="381"/>
      <c r="G10" s="381"/>
      <c r="H10" s="381"/>
      <c r="I10" s="382"/>
      <c r="J10" s="376">
        <f>'Estructura '!K109+'Proceso '!K152+'Indicadores '!I26</f>
        <v>5</v>
      </c>
      <c r="K10" s="377"/>
      <c r="L10" s="378"/>
      <c r="M10" s="376">
        <f>J10-V10</f>
        <v>5</v>
      </c>
      <c r="N10" s="377"/>
      <c r="O10" s="378"/>
      <c r="P10" s="376">
        <f>'Estructura '!Q109+'Proceso '!Q152+'Indicadores '!N26</f>
        <v>1</v>
      </c>
      <c r="Q10" s="377"/>
      <c r="R10" s="378"/>
      <c r="S10" s="376">
        <f>'Estructura '!T109+'Proceso '!T152+'Indicadores '!Q26</f>
        <v>0</v>
      </c>
      <c r="T10" s="377"/>
      <c r="U10" s="378"/>
      <c r="V10" s="376">
        <f>'Estructura '!W109+'Proceso '!W152+'Indicadores '!R26</f>
        <v>0</v>
      </c>
      <c r="W10" s="377"/>
      <c r="X10" s="378"/>
      <c r="Y10" s="376">
        <f>P10/M10*100</f>
        <v>20</v>
      </c>
      <c r="Z10" s="377"/>
      <c r="AA10" s="378"/>
      <c r="AB10" s="376">
        <f>Y10/100*10</f>
        <v>2</v>
      </c>
      <c r="AC10" s="377"/>
      <c r="AD10" s="379"/>
      <c r="AE10" s="126"/>
      <c r="AF10" s="126"/>
      <c r="AG10" s="126"/>
      <c r="AH10" s="126"/>
      <c r="AI10" s="126"/>
      <c r="AJ10" s="126"/>
      <c r="AK10" s="126"/>
      <c r="AL10" s="126"/>
      <c r="AM10" s="126"/>
      <c r="AN10" s="126"/>
      <c r="AO10" s="126"/>
      <c r="AP10" s="126"/>
      <c r="AQ10" s="126"/>
      <c r="AR10" s="129"/>
      <c r="AS10" s="129"/>
      <c r="AT10" s="129"/>
      <c r="AU10" s="129"/>
    </row>
    <row r="11" spans="1:47" s="116" customFormat="1" ht="18" customHeight="1" x14ac:dyDescent="0.25">
      <c r="A11" s="126"/>
      <c r="B11" s="126"/>
      <c r="C11" s="126"/>
      <c r="D11" s="130" t="s">
        <v>67</v>
      </c>
      <c r="E11" s="131"/>
      <c r="F11" s="132"/>
      <c r="G11" s="132"/>
      <c r="H11" s="132"/>
      <c r="I11" s="133"/>
      <c r="J11" s="376">
        <f>SUM(J8:J10)</f>
        <v>71</v>
      </c>
      <c r="K11" s="377"/>
      <c r="L11" s="378"/>
      <c r="M11" s="376">
        <f>SUM(M8:O10)</f>
        <v>71</v>
      </c>
      <c r="N11" s="377"/>
      <c r="O11" s="378"/>
      <c r="P11" s="376">
        <f>SUM(P8:P10)</f>
        <v>6</v>
      </c>
      <c r="Q11" s="377"/>
      <c r="R11" s="378"/>
      <c r="S11" s="376">
        <f>SUM(S8:U10)</f>
        <v>0</v>
      </c>
      <c r="T11" s="377"/>
      <c r="U11" s="378"/>
      <c r="V11" s="376">
        <f>SUM(V8:X10)</f>
        <v>0</v>
      </c>
      <c r="W11" s="377"/>
      <c r="X11" s="378"/>
      <c r="Y11" s="376">
        <f>P11/M11*100</f>
        <v>8.4507042253521121</v>
      </c>
      <c r="Z11" s="377"/>
      <c r="AA11" s="378"/>
      <c r="AB11" s="376">
        <f>SUM(AB8:AD10)</f>
        <v>10.5</v>
      </c>
      <c r="AC11" s="377"/>
      <c r="AD11" s="379"/>
      <c r="AE11" s="126"/>
      <c r="AF11" s="126"/>
      <c r="AG11" s="126"/>
      <c r="AH11" s="126"/>
      <c r="AI11" s="126"/>
      <c r="AJ11" s="126"/>
      <c r="AK11" s="126"/>
      <c r="AL11" s="126"/>
      <c r="AM11" s="126"/>
      <c r="AN11" s="126"/>
      <c r="AO11" s="126"/>
      <c r="AP11" s="126"/>
      <c r="AQ11" s="126"/>
      <c r="AR11" s="129"/>
      <c r="AS11" s="129"/>
      <c r="AT11" s="129"/>
      <c r="AU11" s="129"/>
    </row>
    <row r="12" spans="1:47" s="116" customFormat="1" ht="18" customHeight="1" thickBot="1" x14ac:dyDescent="0.3">
      <c r="A12" s="126"/>
      <c r="B12" s="126"/>
      <c r="C12" s="126"/>
      <c r="D12" s="391" t="s">
        <v>158</v>
      </c>
      <c r="E12" s="392"/>
      <c r="F12" s="392"/>
      <c r="G12" s="392"/>
      <c r="H12" s="392"/>
      <c r="I12" s="392"/>
      <c r="J12" s="392"/>
      <c r="K12" s="392"/>
      <c r="L12" s="392"/>
      <c r="M12" s="392"/>
      <c r="N12" s="392"/>
      <c r="O12" s="392"/>
      <c r="P12" s="392"/>
      <c r="Q12" s="392"/>
      <c r="R12" s="392"/>
      <c r="S12" s="392"/>
      <c r="T12" s="392"/>
      <c r="U12" s="392"/>
      <c r="V12" s="392"/>
      <c r="W12" s="392"/>
      <c r="X12" s="392"/>
      <c r="Y12" s="392"/>
      <c r="Z12" s="392"/>
      <c r="AA12" s="393"/>
      <c r="AB12" s="394">
        <f>'Estructura '!AC111+'Proceso '!AC154+'Indicadores '!V28</f>
        <v>20.536363636363639</v>
      </c>
      <c r="AC12" s="395"/>
      <c r="AD12" s="396"/>
      <c r="AE12" s="126"/>
      <c r="AF12" s="126"/>
      <c r="AG12" s="126"/>
      <c r="AH12" s="126"/>
      <c r="AI12" s="126"/>
      <c r="AJ12" s="126"/>
      <c r="AK12" s="126"/>
      <c r="AL12" s="126"/>
      <c r="AM12" s="126"/>
      <c r="AN12" s="126"/>
      <c r="AO12" s="126"/>
      <c r="AP12" s="126"/>
      <c r="AQ12" s="126"/>
      <c r="AR12" s="129"/>
      <c r="AS12" s="129"/>
      <c r="AT12" s="129"/>
      <c r="AU12" s="129"/>
    </row>
    <row r="16" spans="1:47" ht="18" customHeight="1" thickBot="1" x14ac:dyDescent="0.3"/>
    <row r="17" spans="8:25" ht="18" customHeight="1" x14ac:dyDescent="0.25">
      <c r="H17" s="397" t="s">
        <v>159</v>
      </c>
      <c r="I17" s="398"/>
      <c r="J17" s="398"/>
      <c r="K17" s="399" t="s">
        <v>160</v>
      </c>
      <c r="L17" s="399"/>
      <c r="M17" s="400"/>
    </row>
    <row r="18" spans="8:25" ht="18" customHeight="1" x14ac:dyDescent="0.25">
      <c r="H18" s="383" t="s">
        <v>161</v>
      </c>
      <c r="I18" s="384"/>
      <c r="J18" s="384"/>
      <c r="K18" s="401" t="s">
        <v>162</v>
      </c>
      <c r="L18" s="401"/>
      <c r="M18" s="402"/>
      <c r="V18" s="134"/>
      <c r="W18" s="134"/>
      <c r="X18" s="134"/>
      <c r="Y18" s="134"/>
    </row>
    <row r="19" spans="8:25" ht="18" customHeight="1" x14ac:dyDescent="0.25">
      <c r="H19" s="383" t="s">
        <v>163</v>
      </c>
      <c r="I19" s="384"/>
      <c r="J19" s="384"/>
      <c r="K19" s="385" t="s">
        <v>164</v>
      </c>
      <c r="L19" s="385"/>
      <c r="M19" s="386"/>
    </row>
    <row r="20" spans="8:25" ht="18" customHeight="1" thickBot="1" x14ac:dyDescent="0.3">
      <c r="H20" s="387" t="s">
        <v>165</v>
      </c>
      <c r="I20" s="388"/>
      <c r="J20" s="388"/>
      <c r="K20" s="389" t="s">
        <v>166</v>
      </c>
      <c r="L20" s="389"/>
      <c r="M20" s="390"/>
    </row>
    <row r="39" spans="40:40" ht="18" customHeight="1" x14ac:dyDescent="0.25">
      <c r="AN39">
        <f>R39+W39+AB39</f>
        <v>0</v>
      </c>
    </row>
    <row r="40" spans="40:40" ht="18" customHeight="1" x14ac:dyDescent="0.25">
      <c r="AN40">
        <f>R40+W40+AB40</f>
        <v>0</v>
      </c>
    </row>
    <row r="41" spans="40:40" ht="18" customHeight="1" x14ac:dyDescent="0.25">
      <c r="AN41">
        <f t="shared" ref="AN41:AN43" si="0">R41+W41+AB41</f>
        <v>0</v>
      </c>
    </row>
    <row r="42" spans="40:40" ht="18" customHeight="1" x14ac:dyDescent="0.25">
      <c r="AN42">
        <f t="shared" si="0"/>
        <v>0</v>
      </c>
    </row>
    <row r="43" spans="40:40" ht="18" customHeight="1" x14ac:dyDescent="0.25">
      <c r="AN43">
        <f t="shared" si="0"/>
        <v>0</v>
      </c>
    </row>
    <row r="49" spans="40:40" ht="18" customHeight="1" x14ac:dyDescent="0.25">
      <c r="AN49">
        <f>R49+W49+AB49</f>
        <v>0</v>
      </c>
    </row>
    <row r="50" spans="40:40" ht="18" customHeight="1" x14ac:dyDescent="0.25">
      <c r="AN50">
        <f>R50+W50+AB50</f>
        <v>0</v>
      </c>
    </row>
    <row r="51" spans="40:40" ht="18" customHeight="1" x14ac:dyDescent="0.25">
      <c r="AN51">
        <f>R51+W51+AB51</f>
        <v>0</v>
      </c>
    </row>
    <row r="52" spans="40:40" ht="18" customHeight="1" x14ac:dyDescent="0.25">
      <c r="AN52">
        <f>R52+W52+AB52</f>
        <v>0</v>
      </c>
    </row>
    <row r="53" spans="40:40" ht="18" customHeight="1" x14ac:dyDescent="0.25">
      <c r="AN53">
        <f>R53+W53+AB53</f>
        <v>0</v>
      </c>
    </row>
    <row r="59" spans="40:40" ht="18" customHeight="1" x14ac:dyDescent="0.25">
      <c r="AN59">
        <f t="shared" ref="AN59:AN66" si="1">Z59+AE59+AJ59</f>
        <v>0</v>
      </c>
    </row>
    <row r="60" spans="40:40" ht="18" customHeight="1" x14ac:dyDescent="0.25">
      <c r="AN60">
        <f t="shared" si="1"/>
        <v>0</v>
      </c>
    </row>
    <row r="61" spans="40:40" ht="18" customHeight="1" x14ac:dyDescent="0.25">
      <c r="AN61">
        <f t="shared" si="1"/>
        <v>0</v>
      </c>
    </row>
    <row r="62" spans="40:40" ht="18" customHeight="1" x14ac:dyDescent="0.25">
      <c r="AN62">
        <f t="shared" si="1"/>
        <v>0</v>
      </c>
    </row>
    <row r="63" spans="40:40" ht="18" customHeight="1" x14ac:dyDescent="0.25">
      <c r="AN63">
        <f t="shared" si="1"/>
        <v>0</v>
      </c>
    </row>
    <row r="64" spans="40:40" ht="18" customHeight="1" x14ac:dyDescent="0.25">
      <c r="AN64">
        <f t="shared" si="1"/>
        <v>0</v>
      </c>
    </row>
    <row r="65" spans="36:40" ht="18" customHeight="1" x14ac:dyDescent="0.25">
      <c r="AN65">
        <f t="shared" si="1"/>
        <v>0</v>
      </c>
    </row>
    <row r="66" spans="36:40" ht="18" customHeight="1" x14ac:dyDescent="0.25">
      <c r="AN66">
        <f t="shared" si="1"/>
        <v>0</v>
      </c>
    </row>
    <row r="67" spans="36:40" ht="18" customHeight="1" x14ac:dyDescent="0.25">
      <c r="AN67">
        <f t="shared" ref="AN67:AN72" si="2">Z67+AE67+AJ67</f>
        <v>0</v>
      </c>
    </row>
    <row r="68" spans="36:40" ht="18" customHeight="1" x14ac:dyDescent="0.25">
      <c r="AN68">
        <f t="shared" si="2"/>
        <v>0</v>
      </c>
    </row>
    <row r="69" spans="36:40" ht="18" customHeight="1" x14ac:dyDescent="0.25">
      <c r="AN69">
        <f t="shared" si="2"/>
        <v>0</v>
      </c>
    </row>
    <row r="70" spans="36:40" ht="18" customHeight="1" x14ac:dyDescent="0.25">
      <c r="AN70">
        <f t="shared" si="2"/>
        <v>0</v>
      </c>
    </row>
    <row r="71" spans="36:40" ht="18" customHeight="1" x14ac:dyDescent="0.25">
      <c r="AN71">
        <f t="shared" si="2"/>
        <v>0</v>
      </c>
    </row>
    <row r="72" spans="36:40" ht="18" customHeight="1" x14ac:dyDescent="0.25">
      <c r="AN72">
        <f t="shared" si="2"/>
        <v>0</v>
      </c>
    </row>
    <row r="78" spans="36:40" ht="18" customHeight="1" x14ac:dyDescent="0.25">
      <c r="AJ78">
        <v>0.33</v>
      </c>
      <c r="AN78">
        <f>Z78+AE78+AJ78</f>
        <v>0.33</v>
      </c>
    </row>
    <row r="79" spans="36:40" ht="18" customHeight="1" x14ac:dyDescent="0.25">
      <c r="AJ79">
        <v>0.33</v>
      </c>
      <c r="AN79">
        <f t="shared" ref="AN79:AN81" si="3">Z79+AE79+AJ79</f>
        <v>0.33</v>
      </c>
    </row>
    <row r="80" spans="36:40" ht="18" customHeight="1" x14ac:dyDescent="0.25">
      <c r="AJ80">
        <v>0.33</v>
      </c>
      <c r="AN80">
        <f t="shared" si="3"/>
        <v>0.33</v>
      </c>
    </row>
    <row r="81" spans="11:40" ht="18" customHeight="1" x14ac:dyDescent="0.25">
      <c r="AJ81">
        <v>0.33</v>
      </c>
      <c r="AN81">
        <f t="shared" si="3"/>
        <v>0.33</v>
      </c>
    </row>
    <row r="86" spans="11:40" ht="18" customHeight="1" x14ac:dyDescent="0.25">
      <c r="K86">
        <f>AN23+AN26+AN39+AN40+AN41+AN42+AN43+AN49+AN50+AN51+AN52+AN53+AN59+AN60+AN61+AN62+AN63+AN64+AN65+AN66+AN67+AN68+AN69+AN70+AN71+AN72+AN78+AN79+AN80+AN81</f>
        <v>1.32</v>
      </c>
      <c r="T86">
        <v>27.7</v>
      </c>
      <c r="W86">
        <f>K86*100/T86</f>
        <v>4.7653429602888089</v>
      </c>
      <c r="Z86">
        <f>W86/100*70</f>
        <v>3.3357400722021664</v>
      </c>
    </row>
  </sheetData>
  <sheetProtection formatCells="0" formatColumns="0" formatRows="0" insertColumns="0" insertRows="0" insertHyperlinks="0" deleteColumns="0" deleteRows="0"/>
  <mergeCells count="56">
    <mergeCell ref="H19:J19"/>
    <mergeCell ref="K19:M19"/>
    <mergeCell ref="H20:J20"/>
    <mergeCell ref="K20:M20"/>
    <mergeCell ref="AB11:AD11"/>
    <mergeCell ref="D12:AA12"/>
    <mergeCell ref="AB12:AD12"/>
    <mergeCell ref="H17:J17"/>
    <mergeCell ref="K17:M17"/>
    <mergeCell ref="H18:J18"/>
    <mergeCell ref="K18:M18"/>
    <mergeCell ref="J11:L11"/>
    <mergeCell ref="M11:O11"/>
    <mergeCell ref="P11:R11"/>
    <mergeCell ref="S11:U11"/>
    <mergeCell ref="V11:X11"/>
    <mergeCell ref="Y11:AA11"/>
    <mergeCell ref="AB9:AD9"/>
    <mergeCell ref="D10:I10"/>
    <mergeCell ref="J10:L10"/>
    <mergeCell ref="M10:O10"/>
    <mergeCell ref="P10:R10"/>
    <mergeCell ref="S10:U10"/>
    <mergeCell ref="V10:X10"/>
    <mergeCell ref="Y10:AA10"/>
    <mergeCell ref="AB10:AD10"/>
    <mergeCell ref="V8:X8"/>
    <mergeCell ref="Y8:AA8"/>
    <mergeCell ref="AB8:AD8"/>
    <mergeCell ref="D9:I9"/>
    <mergeCell ref="J9:L9"/>
    <mergeCell ref="M9:O9"/>
    <mergeCell ref="P9:R9"/>
    <mergeCell ref="S9:U9"/>
    <mergeCell ref="V9:X9"/>
    <mergeCell ref="Y9:AA9"/>
    <mergeCell ref="D8:I8"/>
    <mergeCell ref="J8:L8"/>
    <mergeCell ref="M8:O8"/>
    <mergeCell ref="P8:R8"/>
    <mergeCell ref="S8:U8"/>
    <mergeCell ref="A2:AD2"/>
    <mergeCell ref="A3:AD3"/>
    <mergeCell ref="D5:AD5"/>
    <mergeCell ref="D6:I7"/>
    <mergeCell ref="J6:L7"/>
    <mergeCell ref="M6:O7"/>
    <mergeCell ref="P6:R7"/>
    <mergeCell ref="S6:U6"/>
    <mergeCell ref="V6:X6"/>
    <mergeCell ref="Y6:AA6"/>
    <mergeCell ref="AB6:AD6"/>
    <mergeCell ref="S7:U7"/>
    <mergeCell ref="V7:X7"/>
    <mergeCell ref="Y7:AA7"/>
    <mergeCell ref="AB7:AD7"/>
  </mergeCells>
  <conditionalFormatting sqref="AB12:AD12">
    <cfRule type="cellIs" dxfId="3" priority="1" operator="between">
      <formula>79</formula>
      <formula>70</formula>
    </cfRule>
    <cfRule type="cellIs" dxfId="2" priority="2" operator="between">
      <formula>69</formula>
      <formula>0</formula>
    </cfRule>
    <cfRule type="cellIs" dxfId="1" priority="3" operator="between">
      <formula>94</formula>
      <formula>80</formula>
    </cfRule>
    <cfRule type="cellIs" dxfId="0" priority="4" operator="between">
      <formula>100</formula>
      <formula>95</formula>
    </cfRule>
  </conditionalFormatting>
  <printOptions horizontalCentered="1" verticalCentered="1"/>
  <pageMargins left="0.70866141732283472" right="0.70866141732283472" top="0.74803149606299213" bottom="0.74803149606299213" header="0.31496062992125984"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4A164-C0BD-43ED-A1D3-DFAF831D3459}">
  <sheetPr>
    <pageSetUpPr fitToPage="1"/>
  </sheetPr>
  <dimension ref="B3:AK99"/>
  <sheetViews>
    <sheetView tabSelected="1" view="pageBreakPreview" topLeftCell="A63" zoomScale="90" zoomScaleNormal="90" zoomScaleSheetLayoutView="90" workbookViewId="0">
      <selection activeCell="AF89" sqref="AF89"/>
    </sheetView>
    <sheetView tabSelected="1" view="pageBreakPreview" topLeftCell="A64" zoomScaleNormal="90" zoomScaleSheetLayoutView="100" workbookViewId="1">
      <selection activeCell="AM34" sqref="AM34"/>
    </sheetView>
  </sheetViews>
  <sheetFormatPr baseColWidth="10" defaultRowHeight="15" x14ac:dyDescent="0.25"/>
  <cols>
    <col min="1" max="1" width="3.85546875" customWidth="1"/>
    <col min="2" max="2" width="3.85546875" style="156" customWidth="1"/>
    <col min="3" max="37" width="3.85546875" customWidth="1"/>
  </cols>
  <sheetData>
    <row r="3" spans="2:37" x14ac:dyDescent="0.25">
      <c r="B3" s="188" t="s">
        <v>199</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row>
    <row r="4" spans="2:37" x14ac:dyDescent="0.25">
      <c r="B4" s="158" t="s">
        <v>211</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row>
    <row r="6" spans="2:37" x14ac:dyDescent="0.25">
      <c r="B6" s="157" t="s">
        <v>212</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row>
    <row r="7" spans="2:37" ht="29.25" customHeight="1" x14ac:dyDescent="0.25">
      <c r="B7" s="407" t="s">
        <v>224</v>
      </c>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row>
    <row r="9" spans="2:37" x14ac:dyDescent="0.25">
      <c r="AE9" s="32" t="s">
        <v>34</v>
      </c>
      <c r="AF9" s="33" t="s">
        <v>35</v>
      </c>
      <c r="AG9" s="33" t="s">
        <v>36</v>
      </c>
      <c r="AH9" s="33" t="s">
        <v>37</v>
      </c>
    </row>
    <row r="10" spans="2:37" x14ac:dyDescent="0.25">
      <c r="B10" s="403" t="s">
        <v>213</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E10" s="45" t="s">
        <v>51</v>
      </c>
      <c r="AF10" s="46"/>
      <c r="AG10" s="46"/>
      <c r="AH10" s="46"/>
    </row>
    <row r="11" spans="2:37" x14ac:dyDescent="0.25">
      <c r="B11" s="403" t="s">
        <v>214</v>
      </c>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E11" s="45" t="s">
        <v>51</v>
      </c>
      <c r="AF11" s="46"/>
      <c r="AG11" s="46"/>
      <c r="AH11" s="46"/>
    </row>
    <row r="12" spans="2:37" x14ac:dyDescent="0.25">
      <c r="B12" s="403" t="s">
        <v>215</v>
      </c>
      <c r="C12" s="404"/>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E12" s="45" t="s">
        <v>51</v>
      </c>
      <c r="AF12" s="46"/>
      <c r="AG12" s="46"/>
      <c r="AH12" s="46"/>
    </row>
    <row r="13" spans="2:37" x14ac:dyDescent="0.25">
      <c r="B13" s="403" t="s">
        <v>216</v>
      </c>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E13" s="45" t="s">
        <v>51</v>
      </c>
      <c r="AF13" s="46"/>
      <c r="AG13" s="46"/>
      <c r="AH13" s="46"/>
    </row>
    <row r="14" spans="2:37" x14ac:dyDescent="0.25">
      <c r="B14" s="403" t="s">
        <v>218</v>
      </c>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E14" s="45" t="s">
        <v>51</v>
      </c>
      <c r="AF14" s="46"/>
      <c r="AG14" s="46"/>
      <c r="AH14" s="46"/>
    </row>
    <row r="15" spans="2:37" x14ac:dyDescent="0.25">
      <c r="B15" s="403" t="s">
        <v>217</v>
      </c>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E15" s="45" t="s">
        <v>51</v>
      </c>
      <c r="AF15" s="46"/>
      <c r="AG15" s="46"/>
      <c r="AH15" s="46"/>
    </row>
    <row r="16" spans="2:37" x14ac:dyDescent="0.25">
      <c r="B16" s="403" t="s">
        <v>219</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E16" s="45" t="s">
        <v>51</v>
      </c>
      <c r="AF16" s="46"/>
      <c r="AG16" s="46"/>
      <c r="AH16" s="46"/>
    </row>
    <row r="17" spans="2:36" x14ac:dyDescent="0.25">
      <c r="B17" s="403" t="s">
        <v>220</v>
      </c>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E17" s="45" t="s">
        <v>51</v>
      </c>
      <c r="AF17" s="46"/>
      <c r="AG17" s="46"/>
      <c r="AH17" s="46"/>
    </row>
    <row r="18" spans="2:36" x14ac:dyDescent="0.25">
      <c r="B18" s="403" t="s">
        <v>221</v>
      </c>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E18" s="45" t="s">
        <v>51</v>
      </c>
      <c r="AF18" s="46"/>
      <c r="AG18" s="46"/>
      <c r="AH18" s="46"/>
    </row>
    <row r="19" spans="2:36" x14ac:dyDescent="0.25">
      <c r="B19" s="403" t="s">
        <v>222</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E19" s="45" t="s">
        <v>51</v>
      </c>
      <c r="AF19" s="46"/>
      <c r="AG19" s="46"/>
      <c r="AH19" s="46"/>
    </row>
    <row r="20" spans="2:36" ht="15.75" thickBot="1" x14ac:dyDescent="0.3"/>
    <row r="21" spans="2:36" x14ac:dyDescent="0.25">
      <c r="E21" s="247" t="s">
        <v>62</v>
      </c>
      <c r="F21" s="248"/>
      <c r="G21" s="248"/>
      <c r="H21" s="248"/>
      <c r="I21" s="248"/>
      <c r="J21" s="248"/>
      <c r="K21" s="248"/>
      <c r="L21" s="248"/>
      <c r="M21" s="248"/>
      <c r="N21" s="248"/>
      <c r="O21" s="248"/>
      <c r="P21" s="248"/>
      <c r="Q21" s="248"/>
      <c r="R21" s="248"/>
      <c r="S21" s="248"/>
      <c r="T21" s="248"/>
      <c r="U21" s="248"/>
      <c r="V21" s="248"/>
      <c r="W21" s="248"/>
      <c r="X21" s="248"/>
      <c r="Y21" s="248"/>
      <c r="Z21" s="248"/>
      <c r="AA21" s="248"/>
      <c r="AB21" s="249"/>
    </row>
    <row r="22" spans="2:36" x14ac:dyDescent="0.25">
      <c r="E22" s="250" t="s">
        <v>63</v>
      </c>
      <c r="F22" s="214"/>
      <c r="G22" s="214"/>
      <c r="H22" s="214"/>
      <c r="I22" s="214"/>
      <c r="J22" s="214"/>
      <c r="K22" s="214" t="s">
        <v>64</v>
      </c>
      <c r="L22" s="214"/>
      <c r="M22" s="214"/>
      <c r="N22" s="214" t="s">
        <v>65</v>
      </c>
      <c r="O22" s="214"/>
      <c r="P22" s="214"/>
      <c r="Q22" s="214" t="s">
        <v>66</v>
      </c>
      <c r="R22" s="214"/>
      <c r="S22" s="214"/>
      <c r="T22" s="214" t="s">
        <v>67</v>
      </c>
      <c r="U22" s="214"/>
      <c r="V22" s="214"/>
      <c r="W22" s="252" t="s">
        <v>70</v>
      </c>
      <c r="X22" s="253"/>
      <c r="Y22" s="339"/>
      <c r="Z22" s="252" t="s">
        <v>68</v>
      </c>
      <c r="AA22" s="253"/>
      <c r="AB22" s="254"/>
    </row>
    <row r="23" spans="2:36" x14ac:dyDescent="0.25">
      <c r="E23" s="251"/>
      <c r="F23" s="215"/>
      <c r="G23" s="215"/>
      <c r="H23" s="215"/>
      <c r="I23" s="215"/>
      <c r="J23" s="215"/>
      <c r="K23" s="215"/>
      <c r="L23" s="215"/>
      <c r="M23" s="215"/>
      <c r="N23" s="215" t="s">
        <v>64</v>
      </c>
      <c r="O23" s="215"/>
      <c r="P23" s="215"/>
      <c r="Q23" s="215" t="s">
        <v>69</v>
      </c>
      <c r="R23" s="215"/>
      <c r="S23" s="215"/>
      <c r="T23" s="215"/>
      <c r="U23" s="215"/>
      <c r="V23" s="215"/>
      <c r="W23" s="255"/>
      <c r="X23" s="256"/>
      <c r="Y23" s="341"/>
      <c r="Z23" s="255" t="s">
        <v>70</v>
      </c>
      <c r="AA23" s="256"/>
      <c r="AB23" s="257"/>
    </row>
    <row r="24" spans="2:36" x14ac:dyDescent="0.25">
      <c r="E24" s="276" t="s">
        <v>258</v>
      </c>
      <c r="F24" s="216"/>
      <c r="G24" s="216"/>
      <c r="H24" s="216"/>
      <c r="I24" s="216"/>
      <c r="J24" s="216"/>
      <c r="K24" s="291">
        <f>SUM(AF10:AF19)</f>
        <v>0</v>
      </c>
      <c r="L24" s="217"/>
      <c r="M24" s="217"/>
      <c r="N24" s="217">
        <f>SUM(AG10:AG19)</f>
        <v>0</v>
      </c>
      <c r="O24" s="217"/>
      <c r="P24" s="217"/>
      <c r="Q24" s="217">
        <f>SUM(AH10:AH19)</f>
        <v>0</v>
      </c>
      <c r="R24" s="217"/>
      <c r="S24" s="217"/>
      <c r="T24" s="291">
        <f>W24-N24</f>
        <v>10</v>
      </c>
      <c r="U24" s="217"/>
      <c r="V24" s="217"/>
      <c r="W24" s="291">
        <f>10-Q24</f>
        <v>10</v>
      </c>
      <c r="X24" s="217"/>
      <c r="Y24" s="217"/>
      <c r="Z24" s="218">
        <f>T24/W24*20</f>
        <v>20</v>
      </c>
      <c r="AA24" s="219"/>
      <c r="AB24" s="277"/>
    </row>
    <row r="26" spans="2:36" x14ac:dyDescent="0.25">
      <c r="B26" s="188" t="s">
        <v>223</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row>
    <row r="27" spans="2:36" x14ac:dyDescent="0.25">
      <c r="B27" s="403" t="s">
        <v>225</v>
      </c>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row>
    <row r="29" spans="2:36" x14ac:dyDescent="0.25">
      <c r="AE29" s="32" t="s">
        <v>34</v>
      </c>
      <c r="AF29" s="33" t="s">
        <v>35</v>
      </c>
      <c r="AG29" s="33" t="s">
        <v>36</v>
      </c>
      <c r="AH29" s="33" t="s">
        <v>37</v>
      </c>
    </row>
    <row r="30" spans="2:36" x14ac:dyDescent="0.25">
      <c r="B30" s="403" t="s">
        <v>236</v>
      </c>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E30" s="45" t="s">
        <v>51</v>
      </c>
      <c r="AF30" s="46"/>
      <c r="AG30" s="46"/>
      <c r="AH30" s="46"/>
    </row>
    <row r="31" spans="2:36" x14ac:dyDescent="0.25">
      <c r="B31" s="403" t="s">
        <v>234</v>
      </c>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E31" s="45" t="s">
        <v>51</v>
      </c>
      <c r="AF31" s="46"/>
      <c r="AG31" s="46"/>
      <c r="AH31" s="46"/>
    </row>
    <row r="32" spans="2:36" x14ac:dyDescent="0.25">
      <c r="B32" s="403" t="s">
        <v>235</v>
      </c>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E32" s="45" t="s">
        <v>51</v>
      </c>
      <c r="AF32" s="46"/>
      <c r="AG32" s="46"/>
      <c r="AH32" s="46"/>
    </row>
    <row r="33" spans="2:36" x14ac:dyDescent="0.25">
      <c r="B33" s="403" t="s">
        <v>237</v>
      </c>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E33" s="45" t="s">
        <v>51</v>
      </c>
      <c r="AF33" s="46"/>
      <c r="AG33" s="46"/>
      <c r="AH33" s="46"/>
    </row>
    <row r="34" spans="2:36" ht="15.75" thickBot="1" x14ac:dyDescent="0.3"/>
    <row r="35" spans="2:36" x14ac:dyDescent="0.25">
      <c r="E35" s="247" t="s">
        <v>62</v>
      </c>
      <c r="F35" s="248"/>
      <c r="G35" s="248"/>
      <c r="H35" s="248"/>
      <c r="I35" s="248"/>
      <c r="J35" s="248"/>
      <c r="K35" s="248"/>
      <c r="L35" s="248"/>
      <c r="M35" s="248"/>
      <c r="N35" s="248"/>
      <c r="O35" s="248"/>
      <c r="P35" s="248"/>
      <c r="Q35" s="248"/>
      <c r="R35" s="248"/>
      <c r="S35" s="248"/>
      <c r="T35" s="248"/>
      <c r="U35" s="248"/>
      <c r="V35" s="248"/>
      <c r="W35" s="248"/>
      <c r="X35" s="248"/>
      <c r="Y35" s="248"/>
      <c r="Z35" s="248"/>
      <c r="AA35" s="248"/>
      <c r="AB35" s="249"/>
    </row>
    <row r="36" spans="2:36" x14ac:dyDescent="0.25">
      <c r="E36" s="250" t="s">
        <v>63</v>
      </c>
      <c r="F36" s="214"/>
      <c r="G36" s="214"/>
      <c r="H36" s="214"/>
      <c r="I36" s="214"/>
      <c r="J36" s="214"/>
      <c r="K36" s="214" t="s">
        <v>64</v>
      </c>
      <c r="L36" s="214"/>
      <c r="M36" s="214"/>
      <c r="N36" s="214" t="s">
        <v>65</v>
      </c>
      <c r="O36" s="214"/>
      <c r="P36" s="214"/>
      <c r="Q36" s="214" t="s">
        <v>66</v>
      </c>
      <c r="R36" s="214"/>
      <c r="S36" s="214"/>
      <c r="T36" s="214" t="s">
        <v>67</v>
      </c>
      <c r="U36" s="214"/>
      <c r="V36" s="214"/>
      <c r="W36" s="252" t="s">
        <v>70</v>
      </c>
      <c r="X36" s="253"/>
      <c r="Y36" s="339"/>
      <c r="Z36" s="252" t="s">
        <v>68</v>
      </c>
      <c r="AA36" s="253"/>
      <c r="AB36" s="254"/>
    </row>
    <row r="37" spans="2:36" x14ac:dyDescent="0.25">
      <c r="E37" s="251"/>
      <c r="F37" s="215"/>
      <c r="G37" s="215"/>
      <c r="H37" s="215"/>
      <c r="I37" s="215"/>
      <c r="J37" s="215"/>
      <c r="K37" s="215"/>
      <c r="L37" s="215"/>
      <c r="M37" s="215"/>
      <c r="N37" s="215" t="s">
        <v>64</v>
      </c>
      <c r="O37" s="215"/>
      <c r="P37" s="215"/>
      <c r="Q37" s="215" t="s">
        <v>69</v>
      </c>
      <c r="R37" s="215"/>
      <c r="S37" s="215"/>
      <c r="T37" s="215"/>
      <c r="U37" s="215"/>
      <c r="V37" s="215"/>
      <c r="W37" s="255"/>
      <c r="X37" s="256"/>
      <c r="Y37" s="341"/>
      <c r="Z37" s="255" t="s">
        <v>70</v>
      </c>
      <c r="AA37" s="256"/>
      <c r="AB37" s="257"/>
    </row>
    <row r="38" spans="2:36" x14ac:dyDescent="0.25">
      <c r="E38" s="276" t="s">
        <v>258</v>
      </c>
      <c r="F38" s="216"/>
      <c r="G38" s="216"/>
      <c r="H38" s="216"/>
      <c r="I38" s="216"/>
      <c r="J38" s="216"/>
      <c r="K38" s="291">
        <f>SUM(AF30:AF33)</f>
        <v>0</v>
      </c>
      <c r="L38" s="217"/>
      <c r="M38" s="217"/>
      <c r="N38" s="217">
        <f>SUM(AG30:AG33)</f>
        <v>0</v>
      </c>
      <c r="O38" s="217"/>
      <c r="P38" s="217"/>
      <c r="Q38" s="217">
        <f>SUM(AH30:AH33)</f>
        <v>0</v>
      </c>
      <c r="R38" s="217"/>
      <c r="S38" s="217"/>
      <c r="T38" s="291">
        <f>W38-N38</f>
        <v>4</v>
      </c>
      <c r="U38" s="217"/>
      <c r="V38" s="217"/>
      <c r="W38" s="291">
        <f>4-Q38</f>
        <v>4</v>
      </c>
      <c r="X38" s="217"/>
      <c r="Y38" s="217"/>
      <c r="Z38" s="218">
        <f>T38/W38*10</f>
        <v>10</v>
      </c>
      <c r="AA38" s="219"/>
      <c r="AB38" s="277"/>
    </row>
    <row r="41" spans="2:36" x14ac:dyDescent="0.25">
      <c r="B41" s="188" t="s">
        <v>257</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row>
    <row r="42" spans="2:36" x14ac:dyDescent="0.25">
      <c r="B42" s="403" t="s">
        <v>226</v>
      </c>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row>
    <row r="44" spans="2:36" x14ac:dyDescent="0.25">
      <c r="AE44" s="32" t="s">
        <v>34</v>
      </c>
      <c r="AF44" s="33" t="s">
        <v>35</v>
      </c>
      <c r="AG44" s="33" t="s">
        <v>36</v>
      </c>
      <c r="AH44" s="33" t="s">
        <v>37</v>
      </c>
    </row>
    <row r="45" spans="2:36" x14ac:dyDescent="0.25">
      <c r="B45" s="403" t="s">
        <v>227</v>
      </c>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E45" s="45" t="s">
        <v>51</v>
      </c>
      <c r="AF45" s="46"/>
      <c r="AG45" s="46"/>
      <c r="AH45" s="46"/>
    </row>
    <row r="46" spans="2:36" x14ac:dyDescent="0.25">
      <c r="B46" s="403" t="s">
        <v>228</v>
      </c>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E46" s="45" t="s">
        <v>51</v>
      </c>
      <c r="AF46" s="46"/>
      <c r="AG46" s="46"/>
      <c r="AH46" s="46"/>
    </row>
    <row r="47" spans="2:36" x14ac:dyDescent="0.25">
      <c r="B47" s="403" t="s">
        <v>229</v>
      </c>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E47" s="45" t="s">
        <v>51</v>
      </c>
      <c r="AF47" s="46"/>
      <c r="AG47" s="46"/>
      <c r="AH47" s="46"/>
    </row>
    <row r="48" spans="2:36" x14ac:dyDescent="0.25">
      <c r="B48" s="403" t="s">
        <v>230</v>
      </c>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E48" s="45" t="s">
        <v>51</v>
      </c>
      <c r="AF48" s="46"/>
      <c r="AG48" s="46"/>
      <c r="AH48" s="46"/>
    </row>
    <row r="49" spans="2:36" x14ac:dyDescent="0.25">
      <c r="B49" s="403" t="s">
        <v>231</v>
      </c>
      <c r="C49" s="404"/>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E49" s="45" t="s">
        <v>51</v>
      </c>
      <c r="AF49" s="46"/>
      <c r="AG49" s="46"/>
      <c r="AH49" s="46"/>
    </row>
    <row r="50" spans="2:36" x14ac:dyDescent="0.25">
      <c r="B50" s="403" t="s">
        <v>232</v>
      </c>
      <c r="C50" s="404"/>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E50" s="45" t="s">
        <v>51</v>
      </c>
      <c r="AF50" s="46"/>
      <c r="AG50" s="46"/>
      <c r="AH50" s="46"/>
    </row>
    <row r="51" spans="2:36" x14ac:dyDescent="0.25">
      <c r="B51" s="403" t="s">
        <v>233</v>
      </c>
      <c r="C51" s="404"/>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E51" s="45" t="s">
        <v>51</v>
      </c>
      <c r="AF51" s="46"/>
      <c r="AG51" s="46"/>
      <c r="AH51" s="46"/>
    </row>
    <row r="52" spans="2:36" x14ac:dyDescent="0.25">
      <c r="B52" s="403" t="s">
        <v>238</v>
      </c>
      <c r="C52" s="404"/>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E52" s="45" t="s">
        <v>51</v>
      </c>
      <c r="AF52" s="46"/>
      <c r="AG52" s="46"/>
      <c r="AH52" s="46"/>
    </row>
    <row r="53" spans="2:36" x14ac:dyDescent="0.25">
      <c r="B53" s="403" t="s">
        <v>239</v>
      </c>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E53" s="45" t="s">
        <v>51</v>
      </c>
      <c r="AF53" s="46"/>
      <c r="AG53" s="46"/>
      <c r="AH53" s="46"/>
    </row>
    <row r="54" spans="2:36" x14ac:dyDescent="0.25">
      <c r="B54" s="403" t="s">
        <v>240</v>
      </c>
      <c r="C54" s="404"/>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E54" s="45" t="s">
        <v>51</v>
      </c>
      <c r="AF54" s="46"/>
      <c r="AG54" s="46"/>
      <c r="AH54" s="46"/>
    </row>
    <row r="55" spans="2:36" ht="15.75" thickBot="1" x14ac:dyDescent="0.3"/>
    <row r="56" spans="2:36" x14ac:dyDescent="0.25">
      <c r="E56" s="247" t="s">
        <v>62</v>
      </c>
      <c r="F56" s="248"/>
      <c r="G56" s="248"/>
      <c r="H56" s="248"/>
      <c r="I56" s="248"/>
      <c r="J56" s="248"/>
      <c r="K56" s="248"/>
      <c r="L56" s="248"/>
      <c r="M56" s="248"/>
      <c r="N56" s="248"/>
      <c r="O56" s="248"/>
      <c r="P56" s="248"/>
      <c r="Q56" s="248"/>
      <c r="R56" s="248"/>
      <c r="S56" s="248"/>
      <c r="T56" s="248"/>
      <c r="U56" s="248"/>
      <c r="V56" s="248"/>
      <c r="W56" s="248"/>
      <c r="X56" s="248"/>
      <c r="Y56" s="248"/>
      <c r="Z56" s="248"/>
      <c r="AA56" s="248"/>
      <c r="AB56" s="249"/>
    </row>
    <row r="57" spans="2:36" x14ac:dyDescent="0.25">
      <c r="E57" s="250" t="s">
        <v>63</v>
      </c>
      <c r="F57" s="214"/>
      <c r="G57" s="214"/>
      <c r="H57" s="214"/>
      <c r="I57" s="214"/>
      <c r="J57" s="214"/>
      <c r="K57" s="214" t="s">
        <v>64</v>
      </c>
      <c r="L57" s="214"/>
      <c r="M57" s="214"/>
      <c r="N57" s="214" t="s">
        <v>65</v>
      </c>
      <c r="O57" s="214"/>
      <c r="P57" s="214"/>
      <c r="Q57" s="214" t="s">
        <v>66</v>
      </c>
      <c r="R57" s="214"/>
      <c r="S57" s="214"/>
      <c r="T57" s="214" t="s">
        <v>67</v>
      </c>
      <c r="U57" s="214"/>
      <c r="V57" s="214"/>
      <c r="W57" s="252" t="s">
        <v>70</v>
      </c>
      <c r="X57" s="253"/>
      <c r="Y57" s="339"/>
      <c r="Z57" s="252" t="s">
        <v>68</v>
      </c>
      <c r="AA57" s="253"/>
      <c r="AB57" s="254"/>
    </row>
    <row r="58" spans="2:36" x14ac:dyDescent="0.25">
      <c r="E58" s="251"/>
      <c r="F58" s="215"/>
      <c r="G58" s="215"/>
      <c r="H58" s="215"/>
      <c r="I58" s="215"/>
      <c r="J58" s="215"/>
      <c r="K58" s="215"/>
      <c r="L58" s="215"/>
      <c r="M58" s="215"/>
      <c r="N58" s="215" t="s">
        <v>64</v>
      </c>
      <c r="O58" s="215"/>
      <c r="P58" s="215"/>
      <c r="Q58" s="215" t="s">
        <v>69</v>
      </c>
      <c r="R58" s="215"/>
      <c r="S58" s="215"/>
      <c r="T58" s="215"/>
      <c r="U58" s="215"/>
      <c r="V58" s="215"/>
      <c r="W58" s="255"/>
      <c r="X58" s="256"/>
      <c r="Y58" s="341"/>
      <c r="Z58" s="255" t="s">
        <v>70</v>
      </c>
      <c r="AA58" s="256"/>
      <c r="AB58" s="257"/>
    </row>
    <row r="59" spans="2:36" x14ac:dyDescent="0.25">
      <c r="E59" s="276" t="s">
        <v>258</v>
      </c>
      <c r="F59" s="216"/>
      <c r="G59" s="216"/>
      <c r="H59" s="216"/>
      <c r="I59" s="216"/>
      <c r="J59" s="216"/>
      <c r="K59" s="291">
        <f>SUM(AF45:AF54)</f>
        <v>0</v>
      </c>
      <c r="L59" s="217"/>
      <c r="M59" s="217"/>
      <c r="N59" s="217">
        <f>SUM(AG45:AG54)</f>
        <v>0</v>
      </c>
      <c r="O59" s="217"/>
      <c r="P59" s="217"/>
      <c r="Q59" s="217">
        <f>SUM(AH45:AH54)</f>
        <v>0</v>
      </c>
      <c r="R59" s="217"/>
      <c r="S59" s="217"/>
      <c r="T59" s="291">
        <f>W59-N59</f>
        <v>10</v>
      </c>
      <c r="U59" s="217"/>
      <c r="V59" s="217"/>
      <c r="W59" s="291">
        <f>10-Q59</f>
        <v>10</v>
      </c>
      <c r="X59" s="217"/>
      <c r="Y59" s="217"/>
      <c r="Z59" s="218">
        <f>T59/W59*20</f>
        <v>20</v>
      </c>
      <c r="AA59" s="219"/>
      <c r="AB59" s="277"/>
    </row>
    <row r="61" spans="2:36" x14ac:dyDescent="0.25">
      <c r="B61" s="188" t="s">
        <v>241</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row>
    <row r="62" spans="2:36" x14ac:dyDescent="0.25">
      <c r="B62" s="403" t="s">
        <v>242</v>
      </c>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row>
    <row r="64" spans="2:36" x14ac:dyDescent="0.25">
      <c r="AE64" s="32" t="s">
        <v>34</v>
      </c>
      <c r="AF64" s="33" t="s">
        <v>35</v>
      </c>
      <c r="AG64" s="33" t="s">
        <v>36</v>
      </c>
      <c r="AH64" s="33" t="s">
        <v>37</v>
      </c>
    </row>
    <row r="65" spans="2:34" x14ac:dyDescent="0.25">
      <c r="B65" s="403" t="s">
        <v>243</v>
      </c>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E65" s="45" t="s">
        <v>51</v>
      </c>
      <c r="AF65" s="46"/>
      <c r="AG65" s="46"/>
      <c r="AH65" s="46"/>
    </row>
    <row r="66" spans="2:34" x14ac:dyDescent="0.25">
      <c r="B66" s="403" t="s">
        <v>244</v>
      </c>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E66" s="45" t="s">
        <v>51</v>
      </c>
      <c r="AF66" s="46"/>
      <c r="AG66" s="46"/>
      <c r="AH66" s="46"/>
    </row>
    <row r="67" spans="2:34" x14ac:dyDescent="0.25">
      <c r="B67" s="403" t="s">
        <v>245</v>
      </c>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E67" s="45" t="s">
        <v>51</v>
      </c>
      <c r="AF67" s="46"/>
      <c r="AG67" s="46"/>
      <c r="AH67" s="46"/>
    </row>
    <row r="68" spans="2:34" x14ac:dyDescent="0.25">
      <c r="B68" s="403" t="s">
        <v>246</v>
      </c>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E68" s="45" t="s">
        <v>51</v>
      </c>
      <c r="AF68" s="46"/>
      <c r="AG68" s="46"/>
      <c r="AH68" s="46"/>
    </row>
    <row r="69" spans="2:34" x14ac:dyDescent="0.25">
      <c r="B69" s="403" t="s">
        <v>247</v>
      </c>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E69" s="45" t="s">
        <v>51</v>
      </c>
      <c r="AF69" s="46"/>
      <c r="AG69" s="46"/>
      <c r="AH69" s="46"/>
    </row>
    <row r="71" spans="2:34" x14ac:dyDescent="0.25">
      <c r="AE71" s="32" t="s">
        <v>34</v>
      </c>
      <c r="AF71" s="33" t="s">
        <v>35</v>
      </c>
      <c r="AG71" s="33" t="s">
        <v>36</v>
      </c>
      <c r="AH71" s="33" t="s">
        <v>37</v>
      </c>
    </row>
    <row r="72" spans="2:34" x14ac:dyDescent="0.25">
      <c r="B72" s="403" t="s">
        <v>248</v>
      </c>
      <c r="C72" s="404"/>
      <c r="D72" s="404"/>
      <c r="E72" s="404"/>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E72" s="45" t="s">
        <v>51</v>
      </c>
      <c r="AF72" s="46"/>
      <c r="AG72" s="46"/>
      <c r="AH72" s="46"/>
    </row>
    <row r="73" spans="2:34" x14ac:dyDescent="0.25">
      <c r="B73" s="403" t="s">
        <v>249</v>
      </c>
      <c r="C73" s="404"/>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E73" s="45" t="s">
        <v>51</v>
      </c>
      <c r="AF73" s="46"/>
      <c r="AG73" s="46"/>
      <c r="AH73" s="46"/>
    </row>
    <row r="74" spans="2:34" x14ac:dyDescent="0.25">
      <c r="B74" s="403" t="s">
        <v>250</v>
      </c>
      <c r="C74" s="404"/>
      <c r="D74" s="404"/>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E74" s="45" t="s">
        <v>51</v>
      </c>
      <c r="AF74" s="46"/>
      <c r="AG74" s="46"/>
      <c r="AH74" s="46"/>
    </row>
    <row r="75" spans="2:34" x14ac:dyDescent="0.25">
      <c r="B75" s="403" t="s">
        <v>251</v>
      </c>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E75" s="45" t="s">
        <v>51</v>
      </c>
      <c r="AF75" s="46"/>
      <c r="AG75" s="46"/>
      <c r="AH75" s="46"/>
    </row>
    <row r="76" spans="2:34" x14ac:dyDescent="0.25">
      <c r="B76" s="403" t="s">
        <v>252</v>
      </c>
      <c r="C76" s="404"/>
      <c r="D76" s="404"/>
      <c r="E76" s="404"/>
      <c r="F76" s="404"/>
      <c r="G76" s="404"/>
      <c r="H76" s="404"/>
      <c r="I76" s="404"/>
      <c r="J76" s="404"/>
      <c r="K76" s="404"/>
      <c r="L76" s="404"/>
      <c r="M76" s="404"/>
      <c r="N76" s="404"/>
      <c r="O76" s="404"/>
      <c r="P76" s="404"/>
      <c r="Q76" s="404"/>
      <c r="R76" s="404"/>
      <c r="S76" s="404"/>
      <c r="T76" s="404"/>
      <c r="U76" s="404"/>
      <c r="V76" s="404"/>
      <c r="W76" s="404"/>
      <c r="X76" s="404"/>
      <c r="Y76" s="404"/>
      <c r="Z76" s="404"/>
      <c r="AA76" s="404"/>
      <c r="AB76" s="404"/>
      <c r="AE76" s="45" t="s">
        <v>51</v>
      </c>
      <c r="AF76" s="46"/>
      <c r="AG76" s="46"/>
      <c r="AH76" s="46"/>
    </row>
    <row r="77" spans="2:34" ht="15.75" thickBot="1" x14ac:dyDescent="0.3"/>
    <row r="78" spans="2:34" x14ac:dyDescent="0.25">
      <c r="E78" s="247" t="s">
        <v>62</v>
      </c>
      <c r="F78" s="248"/>
      <c r="G78" s="248"/>
      <c r="H78" s="248"/>
      <c r="I78" s="248"/>
      <c r="J78" s="248"/>
      <c r="K78" s="248"/>
      <c r="L78" s="248"/>
      <c r="M78" s="248"/>
      <c r="N78" s="248"/>
      <c r="O78" s="248"/>
      <c r="P78" s="248"/>
      <c r="Q78" s="248"/>
      <c r="R78" s="248"/>
      <c r="S78" s="248"/>
      <c r="T78" s="248"/>
      <c r="U78" s="248"/>
      <c r="V78" s="248"/>
      <c r="W78" s="248"/>
      <c r="X78" s="248"/>
      <c r="Y78" s="248"/>
      <c r="Z78" s="248"/>
      <c r="AA78" s="248"/>
      <c r="AB78" s="249"/>
    </row>
    <row r="79" spans="2:34" x14ac:dyDescent="0.25">
      <c r="E79" s="250" t="s">
        <v>63</v>
      </c>
      <c r="F79" s="214"/>
      <c r="G79" s="214"/>
      <c r="H79" s="214"/>
      <c r="I79" s="214"/>
      <c r="J79" s="214"/>
      <c r="K79" s="214" t="s">
        <v>64</v>
      </c>
      <c r="L79" s="214"/>
      <c r="M79" s="214"/>
      <c r="N79" s="214" t="s">
        <v>65</v>
      </c>
      <c r="O79" s="214"/>
      <c r="P79" s="214"/>
      <c r="Q79" s="214" t="s">
        <v>66</v>
      </c>
      <c r="R79" s="214"/>
      <c r="S79" s="214"/>
      <c r="T79" s="214" t="s">
        <v>67</v>
      </c>
      <c r="U79" s="214"/>
      <c r="V79" s="214"/>
      <c r="W79" s="252" t="s">
        <v>70</v>
      </c>
      <c r="X79" s="253"/>
      <c r="Y79" s="339"/>
      <c r="Z79" s="252" t="s">
        <v>68</v>
      </c>
      <c r="AA79" s="253"/>
      <c r="AB79" s="254"/>
    </row>
    <row r="80" spans="2:34" x14ac:dyDescent="0.25">
      <c r="E80" s="251"/>
      <c r="F80" s="215"/>
      <c r="G80" s="215"/>
      <c r="H80" s="215"/>
      <c r="I80" s="215"/>
      <c r="J80" s="215"/>
      <c r="K80" s="215"/>
      <c r="L80" s="215"/>
      <c r="M80" s="215"/>
      <c r="N80" s="215" t="s">
        <v>64</v>
      </c>
      <c r="O80" s="215"/>
      <c r="P80" s="215"/>
      <c r="Q80" s="215" t="s">
        <v>69</v>
      </c>
      <c r="R80" s="215"/>
      <c r="S80" s="215"/>
      <c r="T80" s="215"/>
      <c r="U80" s="215"/>
      <c r="V80" s="215"/>
      <c r="W80" s="255"/>
      <c r="X80" s="256"/>
      <c r="Y80" s="341"/>
      <c r="Z80" s="255" t="s">
        <v>70</v>
      </c>
      <c r="AA80" s="256"/>
      <c r="AB80" s="257"/>
    </row>
    <row r="81" spans="2:36" x14ac:dyDescent="0.25">
      <c r="E81" s="276" t="s">
        <v>258</v>
      </c>
      <c r="F81" s="216"/>
      <c r="G81" s="216"/>
      <c r="H81" s="216"/>
      <c r="I81" s="216"/>
      <c r="J81" s="216"/>
      <c r="K81" s="291">
        <f>SUM(AF65:AF69,AF72:AF76)</f>
        <v>0</v>
      </c>
      <c r="L81" s="217"/>
      <c r="M81" s="217"/>
      <c r="N81" s="217">
        <f>SUM(AG65:AG69,AG72:AG76)</f>
        <v>0</v>
      </c>
      <c r="O81" s="217"/>
      <c r="P81" s="217"/>
      <c r="Q81" s="217">
        <f>SUM(AH65:AH69,AH72:AH76)</f>
        <v>0</v>
      </c>
      <c r="R81" s="217"/>
      <c r="S81" s="217"/>
      <c r="T81" s="291">
        <f>W81-N81</f>
        <v>10</v>
      </c>
      <c r="U81" s="217"/>
      <c r="V81" s="217"/>
      <c r="W81" s="291">
        <f>10-Q81</f>
        <v>10</v>
      </c>
      <c r="X81" s="217"/>
      <c r="Y81" s="217"/>
      <c r="Z81" s="218">
        <f>T81/W81*30</f>
        <v>30</v>
      </c>
      <c r="AA81" s="219"/>
      <c r="AB81" s="277"/>
    </row>
    <row r="83" spans="2:36" x14ac:dyDescent="0.25">
      <c r="B83" s="188" t="s">
        <v>253</v>
      </c>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row>
    <row r="85" spans="2:36" x14ac:dyDescent="0.25">
      <c r="AE85" s="32" t="s">
        <v>34</v>
      </c>
      <c r="AF85" s="33" t="s">
        <v>35</v>
      </c>
      <c r="AG85" s="33" t="s">
        <v>36</v>
      </c>
      <c r="AH85" s="33" t="s">
        <v>37</v>
      </c>
    </row>
    <row r="86" spans="2:36" x14ac:dyDescent="0.25">
      <c r="B86" s="403" t="s">
        <v>254</v>
      </c>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E86" s="45" t="s">
        <v>51</v>
      </c>
      <c r="AF86" s="46"/>
      <c r="AG86" s="46"/>
      <c r="AH86" s="46"/>
    </row>
    <row r="87" spans="2:36" x14ac:dyDescent="0.25">
      <c r="B87" s="403" t="s">
        <v>255</v>
      </c>
      <c r="C87" s="404"/>
      <c r="D87" s="404"/>
      <c r="E87" s="404"/>
      <c r="F87" s="404"/>
      <c r="G87" s="404"/>
      <c r="H87" s="404"/>
      <c r="I87" s="404"/>
      <c r="J87" s="404"/>
      <c r="K87" s="404"/>
      <c r="L87" s="404"/>
      <c r="M87" s="404"/>
      <c r="N87" s="404"/>
      <c r="O87" s="404"/>
      <c r="P87" s="404"/>
      <c r="Q87" s="404"/>
      <c r="R87" s="404"/>
      <c r="S87" s="404"/>
      <c r="T87" s="404"/>
      <c r="U87" s="404"/>
      <c r="V87" s="404"/>
      <c r="W87" s="404"/>
      <c r="X87" s="404"/>
      <c r="Y87" s="404"/>
      <c r="Z87" s="404"/>
      <c r="AA87" s="404"/>
      <c r="AB87" s="404"/>
      <c r="AE87" s="45" t="s">
        <v>51</v>
      </c>
      <c r="AF87" s="46"/>
      <c r="AG87" s="46"/>
      <c r="AH87" s="46"/>
    </row>
    <row r="88" spans="2:36" x14ac:dyDescent="0.25">
      <c r="B88" s="403" t="s">
        <v>256</v>
      </c>
      <c r="C88" s="404"/>
      <c r="D88" s="404"/>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E88" s="45" t="s">
        <v>51</v>
      </c>
      <c r="AF88" s="46"/>
      <c r="AG88" s="46"/>
      <c r="AH88" s="46"/>
    </row>
    <row r="89" spans="2:36" ht="15.75" thickBot="1" x14ac:dyDescent="0.3"/>
    <row r="90" spans="2:36" x14ac:dyDescent="0.25">
      <c r="E90" s="247" t="s">
        <v>62</v>
      </c>
      <c r="F90" s="248"/>
      <c r="G90" s="248"/>
      <c r="H90" s="248"/>
      <c r="I90" s="248"/>
      <c r="J90" s="248"/>
      <c r="K90" s="248"/>
      <c r="L90" s="248"/>
      <c r="M90" s="248"/>
      <c r="N90" s="248"/>
      <c r="O90" s="248"/>
      <c r="P90" s="248"/>
      <c r="Q90" s="248"/>
      <c r="R90" s="248"/>
      <c r="S90" s="248"/>
      <c r="T90" s="248"/>
      <c r="U90" s="248"/>
      <c r="V90" s="248"/>
      <c r="W90" s="248"/>
      <c r="X90" s="248"/>
      <c r="Y90" s="248"/>
      <c r="Z90" s="248"/>
      <c r="AA90" s="248"/>
      <c r="AB90" s="249"/>
    </row>
    <row r="91" spans="2:36" x14ac:dyDescent="0.25">
      <c r="E91" s="250" t="s">
        <v>63</v>
      </c>
      <c r="F91" s="214"/>
      <c r="G91" s="214"/>
      <c r="H91" s="214"/>
      <c r="I91" s="214"/>
      <c r="J91" s="214"/>
      <c r="K91" s="214" t="s">
        <v>64</v>
      </c>
      <c r="L91" s="214"/>
      <c r="M91" s="214"/>
      <c r="N91" s="214" t="s">
        <v>65</v>
      </c>
      <c r="O91" s="214"/>
      <c r="P91" s="214"/>
      <c r="Q91" s="214" t="s">
        <v>66</v>
      </c>
      <c r="R91" s="214"/>
      <c r="S91" s="214"/>
      <c r="T91" s="214" t="s">
        <v>67</v>
      </c>
      <c r="U91" s="214"/>
      <c r="V91" s="214"/>
      <c r="W91" s="252" t="s">
        <v>70</v>
      </c>
      <c r="X91" s="253"/>
      <c r="Y91" s="339"/>
      <c r="Z91" s="252" t="s">
        <v>68</v>
      </c>
      <c r="AA91" s="253"/>
      <c r="AB91" s="254"/>
    </row>
    <row r="92" spans="2:36" x14ac:dyDescent="0.25">
      <c r="E92" s="251"/>
      <c r="F92" s="215"/>
      <c r="G92" s="215"/>
      <c r="H92" s="215"/>
      <c r="I92" s="215"/>
      <c r="J92" s="215"/>
      <c r="K92" s="215"/>
      <c r="L92" s="215"/>
      <c r="M92" s="215"/>
      <c r="N92" s="215" t="s">
        <v>64</v>
      </c>
      <c r="O92" s="215"/>
      <c r="P92" s="215"/>
      <c r="Q92" s="215" t="s">
        <v>69</v>
      </c>
      <c r="R92" s="215"/>
      <c r="S92" s="215"/>
      <c r="T92" s="215"/>
      <c r="U92" s="215"/>
      <c r="V92" s="215"/>
      <c r="W92" s="255"/>
      <c r="X92" s="256"/>
      <c r="Y92" s="341"/>
      <c r="Z92" s="255" t="s">
        <v>70</v>
      </c>
      <c r="AA92" s="256"/>
      <c r="AB92" s="257"/>
    </row>
    <row r="93" spans="2:36" x14ac:dyDescent="0.25">
      <c r="E93" s="276" t="s">
        <v>258</v>
      </c>
      <c r="F93" s="216"/>
      <c r="G93" s="216"/>
      <c r="H93" s="216"/>
      <c r="I93" s="216"/>
      <c r="J93" s="216"/>
      <c r="K93" s="291">
        <f>SUM(AF77:AF81,AF84:AF88)</f>
        <v>0</v>
      </c>
      <c r="L93" s="217"/>
      <c r="M93" s="217"/>
      <c r="N93" s="217">
        <f>SUM(AG77:AG81,AG84:AG88)</f>
        <v>0</v>
      </c>
      <c r="O93" s="217"/>
      <c r="P93" s="217"/>
      <c r="Q93" s="217">
        <f>SUM(AH77:AH81,AH84:AH88)</f>
        <v>0</v>
      </c>
      <c r="R93" s="217"/>
      <c r="S93" s="217"/>
      <c r="T93" s="291">
        <f>W93-N93</f>
        <v>3</v>
      </c>
      <c r="U93" s="217"/>
      <c r="V93" s="217"/>
      <c r="W93" s="291">
        <f>3-Q93</f>
        <v>3</v>
      </c>
      <c r="X93" s="217"/>
      <c r="Y93" s="217"/>
      <c r="Z93" s="218">
        <f>T93/W93*30</f>
        <v>30</v>
      </c>
      <c r="AA93" s="219"/>
      <c r="AB93" s="277"/>
    </row>
    <row r="95" spans="2:36" ht="15.75" thickBot="1" x14ac:dyDescent="0.3"/>
    <row r="96" spans="2:36" x14ac:dyDescent="0.25">
      <c r="E96" s="247" t="s">
        <v>259</v>
      </c>
      <c r="F96" s="248"/>
      <c r="G96" s="248"/>
      <c r="H96" s="248"/>
      <c r="I96" s="248"/>
      <c r="J96" s="248"/>
      <c r="K96" s="248"/>
      <c r="L96" s="248"/>
      <c r="M96" s="248"/>
      <c r="N96" s="248"/>
      <c r="O96" s="248"/>
      <c r="P96" s="248"/>
      <c r="Q96" s="248"/>
      <c r="R96" s="248"/>
      <c r="S96" s="248"/>
      <c r="T96" s="248"/>
      <c r="U96" s="248"/>
      <c r="V96" s="248"/>
      <c r="W96" s="248"/>
      <c r="X96" s="248"/>
      <c r="Y96" s="248"/>
      <c r="Z96" s="248"/>
      <c r="AA96" s="248"/>
      <c r="AB96" s="249"/>
    </row>
    <row r="97" spans="5:28" x14ac:dyDescent="0.25">
      <c r="E97" s="250" t="s">
        <v>63</v>
      </c>
      <c r="F97" s="214"/>
      <c r="G97" s="214"/>
      <c r="H97" s="214"/>
      <c r="I97" s="214"/>
      <c r="J97" s="214"/>
      <c r="K97" s="214" t="s">
        <v>64</v>
      </c>
      <c r="L97" s="214"/>
      <c r="M97" s="214"/>
      <c r="N97" s="214" t="s">
        <v>65</v>
      </c>
      <c r="O97" s="214"/>
      <c r="P97" s="214"/>
      <c r="Q97" s="214" t="s">
        <v>66</v>
      </c>
      <c r="R97" s="214"/>
      <c r="S97" s="214"/>
      <c r="T97" s="214" t="s">
        <v>67</v>
      </c>
      <c r="U97" s="214"/>
      <c r="V97" s="214"/>
      <c r="W97" s="252" t="s">
        <v>70</v>
      </c>
      <c r="X97" s="253"/>
      <c r="Y97" s="339"/>
      <c r="Z97" s="252" t="s">
        <v>68</v>
      </c>
      <c r="AA97" s="253"/>
      <c r="AB97" s="254"/>
    </row>
    <row r="98" spans="5:28" x14ac:dyDescent="0.25">
      <c r="E98" s="251"/>
      <c r="F98" s="215"/>
      <c r="G98" s="215"/>
      <c r="H98" s="215"/>
      <c r="I98" s="215"/>
      <c r="J98" s="215"/>
      <c r="K98" s="215"/>
      <c r="L98" s="215"/>
      <c r="M98" s="215"/>
      <c r="N98" s="215" t="s">
        <v>64</v>
      </c>
      <c r="O98" s="215"/>
      <c r="P98" s="215"/>
      <c r="Q98" s="215" t="s">
        <v>69</v>
      </c>
      <c r="R98" s="215"/>
      <c r="S98" s="215"/>
      <c r="T98" s="215"/>
      <c r="U98" s="215"/>
      <c r="V98" s="215"/>
      <c r="W98" s="255"/>
      <c r="X98" s="256"/>
      <c r="Y98" s="341"/>
      <c r="Z98" s="255" t="s">
        <v>70</v>
      </c>
      <c r="AA98" s="256"/>
      <c r="AB98" s="257"/>
    </row>
    <row r="99" spans="5:28" x14ac:dyDescent="0.25">
      <c r="E99" s="405" t="s">
        <v>258</v>
      </c>
      <c r="F99" s="406"/>
      <c r="G99" s="406"/>
      <c r="H99" s="406"/>
      <c r="I99" s="406"/>
      <c r="J99" s="406"/>
      <c r="K99" s="291">
        <f>SUM(K93,K81,K59,K38,K24,)</f>
        <v>0</v>
      </c>
      <c r="L99" s="217"/>
      <c r="M99" s="217"/>
      <c r="N99" s="291">
        <f t="shared" ref="N99" si="0">SUM(N93,N81,N59,N38,N24,)</f>
        <v>0</v>
      </c>
      <c r="O99" s="217"/>
      <c r="P99" s="217"/>
      <c r="Q99" s="291">
        <f t="shared" ref="Q99" si="1">SUM(Q93,Q81,Q59,Q38,Q24,)</f>
        <v>0</v>
      </c>
      <c r="R99" s="217"/>
      <c r="S99" s="217"/>
      <c r="T99" s="291">
        <f>W99-N99</f>
        <v>37</v>
      </c>
      <c r="U99" s="217"/>
      <c r="V99" s="217"/>
      <c r="W99" s="291">
        <f t="shared" ref="W99" si="2">SUM(W93,W81,W59,W38,W24,)</f>
        <v>37</v>
      </c>
      <c r="X99" s="217"/>
      <c r="Y99" s="217"/>
      <c r="Z99" s="278">
        <f>T99/W99*100</f>
        <v>100</v>
      </c>
      <c r="AA99" s="279"/>
      <c r="AB99" s="280"/>
    </row>
  </sheetData>
  <mergeCells count="154">
    <mergeCell ref="B3:AK3"/>
    <mergeCell ref="E21:AB21"/>
    <mergeCell ref="E96:AB96"/>
    <mergeCell ref="E97:J98"/>
    <mergeCell ref="K97:M98"/>
    <mergeCell ref="N97:P97"/>
    <mergeCell ref="Q97:S97"/>
    <mergeCell ref="T97:V98"/>
    <mergeCell ref="W97:Y98"/>
    <mergeCell ref="Z97:AB97"/>
    <mergeCell ref="N98:P98"/>
    <mergeCell ref="Q98:S98"/>
    <mergeCell ref="Z98:AB98"/>
    <mergeCell ref="Z22:AB22"/>
    <mergeCell ref="N23:P23"/>
    <mergeCell ref="Q23:S23"/>
    <mergeCell ref="Z23:AB23"/>
    <mergeCell ref="E22:J23"/>
    <mergeCell ref="K22:M23"/>
    <mergeCell ref="N22:P22"/>
    <mergeCell ref="Q22:S22"/>
    <mergeCell ref="T22:V23"/>
    <mergeCell ref="B7:AK7"/>
    <mergeCell ref="B17:AB17"/>
    <mergeCell ref="B33:AB33"/>
    <mergeCell ref="B45:AB45"/>
    <mergeCell ref="B46:AB46"/>
    <mergeCell ref="B47:AB47"/>
    <mergeCell ref="Z36:AB36"/>
    <mergeCell ref="N37:P37"/>
    <mergeCell ref="Q37:S37"/>
    <mergeCell ref="E99:J99"/>
    <mergeCell ref="K99:M99"/>
    <mergeCell ref="N99:P99"/>
    <mergeCell ref="Q99:S99"/>
    <mergeCell ref="T99:V99"/>
    <mergeCell ref="W99:Y99"/>
    <mergeCell ref="Z99:AB99"/>
    <mergeCell ref="Z93:AB93"/>
    <mergeCell ref="B83:AJ83"/>
    <mergeCell ref="B42:AJ42"/>
    <mergeCell ref="B62:AJ62"/>
    <mergeCell ref="Z37:AB37"/>
    <mergeCell ref="E35:AB35"/>
    <mergeCell ref="E36:J37"/>
    <mergeCell ref="K36:M37"/>
    <mergeCell ref="E93:J93"/>
    <mergeCell ref="K93:M93"/>
    <mergeCell ref="N93:P93"/>
    <mergeCell ref="Q93:S93"/>
    <mergeCell ref="T93:V93"/>
    <mergeCell ref="W93:Y93"/>
    <mergeCell ref="Z91:AB91"/>
    <mergeCell ref="N92:P92"/>
    <mergeCell ref="Q92:S92"/>
    <mergeCell ref="Z92:AB92"/>
    <mergeCell ref="N91:P91"/>
    <mergeCell ref="Q91:S91"/>
    <mergeCell ref="B10:AB10"/>
    <mergeCell ref="B11:AB11"/>
    <mergeCell ref="B12:AB12"/>
    <mergeCell ref="B13:AB13"/>
    <mergeCell ref="B14:AB14"/>
    <mergeCell ref="B15:AB15"/>
    <mergeCell ref="B16:AB16"/>
    <mergeCell ref="B31:AB31"/>
    <mergeCell ref="B32:AB32"/>
    <mergeCell ref="W22:Y23"/>
    <mergeCell ref="B18:AB18"/>
    <mergeCell ref="B19:AB19"/>
    <mergeCell ref="B30:AB30"/>
    <mergeCell ref="B26:AJ26"/>
    <mergeCell ref="W24:Y24"/>
    <mergeCell ref="Z24:AB24"/>
    <mergeCell ref="E24:J24"/>
    <mergeCell ref="K24:M24"/>
    <mergeCell ref="N24:P24"/>
    <mergeCell ref="Q24:S24"/>
    <mergeCell ref="T24:V24"/>
    <mergeCell ref="B27:AJ27"/>
    <mergeCell ref="N36:P36"/>
    <mergeCell ref="Q36:S36"/>
    <mergeCell ref="T36:V37"/>
    <mergeCell ref="W36:Y37"/>
    <mergeCell ref="B72:AB72"/>
    <mergeCell ref="B54:AB54"/>
    <mergeCell ref="B65:AB65"/>
    <mergeCell ref="B66:AB66"/>
    <mergeCell ref="B67:AB67"/>
    <mergeCell ref="B68:AB68"/>
    <mergeCell ref="B69:AB69"/>
    <mergeCell ref="Q58:S58"/>
    <mergeCell ref="Z58:AB58"/>
    <mergeCell ref="E59:J59"/>
    <mergeCell ref="K59:M59"/>
    <mergeCell ref="B48:AB48"/>
    <mergeCell ref="B49:AB49"/>
    <mergeCell ref="B50:AB50"/>
    <mergeCell ref="B51:AB51"/>
    <mergeCell ref="B52:AB52"/>
    <mergeCell ref="Z38:AB38"/>
    <mergeCell ref="E56:AB56"/>
    <mergeCell ref="E57:J58"/>
    <mergeCell ref="K57:M58"/>
    <mergeCell ref="N57:P57"/>
    <mergeCell ref="Q57:S57"/>
    <mergeCell ref="T57:V58"/>
    <mergeCell ref="W57:Y58"/>
    <mergeCell ref="Z57:AB57"/>
    <mergeCell ref="N58:P58"/>
    <mergeCell ref="E38:J38"/>
    <mergeCell ref="K38:M38"/>
    <mergeCell ref="N38:P38"/>
    <mergeCell ref="Q38:S38"/>
    <mergeCell ref="T38:V38"/>
    <mergeCell ref="W38:Y38"/>
    <mergeCell ref="B53:AB53"/>
    <mergeCell ref="B41:AJ41"/>
    <mergeCell ref="T79:V80"/>
    <mergeCell ref="W79:Y80"/>
    <mergeCell ref="Z79:AB79"/>
    <mergeCell ref="N80:P80"/>
    <mergeCell ref="Q80:S80"/>
    <mergeCell ref="Z80:AB80"/>
    <mergeCell ref="N59:P59"/>
    <mergeCell ref="Q59:S59"/>
    <mergeCell ref="T59:V59"/>
    <mergeCell ref="W59:Y59"/>
    <mergeCell ref="Z59:AB59"/>
    <mergeCell ref="E78:AB78"/>
    <mergeCell ref="B73:AB73"/>
    <mergeCell ref="B74:AB74"/>
    <mergeCell ref="B75:AB75"/>
    <mergeCell ref="B76:AB76"/>
    <mergeCell ref="E79:J80"/>
    <mergeCell ref="K79:M80"/>
    <mergeCell ref="N79:P79"/>
    <mergeCell ref="Q79:S79"/>
    <mergeCell ref="B61:AJ61"/>
    <mergeCell ref="Z81:AB81"/>
    <mergeCell ref="E90:AB90"/>
    <mergeCell ref="E91:J92"/>
    <mergeCell ref="K91:M92"/>
    <mergeCell ref="T91:V92"/>
    <mergeCell ref="W91:Y92"/>
    <mergeCell ref="E81:J81"/>
    <mergeCell ref="K81:M81"/>
    <mergeCell ref="N81:P81"/>
    <mergeCell ref="Q81:S81"/>
    <mergeCell ref="T81:V81"/>
    <mergeCell ref="W81:Y81"/>
    <mergeCell ref="B87:AB87"/>
    <mergeCell ref="B88:AB88"/>
    <mergeCell ref="B86:AB86"/>
  </mergeCells>
  <pageMargins left="0.7" right="0.7" top="0.75" bottom="0.75" header="0.3" footer="0.3"/>
  <pageSetup scale="85" fitToHeight="0" orientation="landscape" horizontalDpi="0" verticalDpi="0" r:id="rId1"/>
  <rowBreaks count="2" manualBreakCount="2">
    <brk id="25" max="16383" man="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Datos Generales </vt:lpstr>
      <vt:lpstr>Estructura </vt:lpstr>
      <vt:lpstr>Proceso </vt:lpstr>
      <vt:lpstr>Indicadores </vt:lpstr>
      <vt:lpstr>Resultado de la supervision fin</vt:lpstr>
      <vt:lpstr>DGE</vt:lpstr>
      <vt:lpstr>'Datos Generales '!Área_de_impresión</vt:lpstr>
      <vt:lpstr>'Estructura '!Área_de_impresión</vt:lpstr>
      <vt:lpstr>'Indicadores '!Área_de_impresión</vt:lpstr>
      <vt:lpstr>'Proceso '!Área_de_impresión</vt:lpstr>
      <vt:lpstr>'Resultado de la supervision fin'!Área_de_impresión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Parga Alonso</dc:creator>
  <cp:lastModifiedBy>Lenovo T480</cp:lastModifiedBy>
  <cp:lastPrinted>2024-11-21T15:46:28Z</cp:lastPrinted>
  <dcterms:created xsi:type="dcterms:W3CDTF">2016-11-28T17:50:19Z</dcterms:created>
  <dcterms:modified xsi:type="dcterms:W3CDTF">2025-01-30T16:19:24Z</dcterms:modified>
</cp:coreProperties>
</file>